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us-partner-integrations.egnyte.com/msoffice/wopi/files/233589ad-e589-4dae-a594-d23f0392e0a5/WOPIServiceId_TP_EGNYTE_PLUS/WOPIUserId_8.coffeyids.egnyte.com/"/>
    </mc:Choice>
  </mc:AlternateContent>
  <xr:revisionPtr revIDLastSave="175" documentId="13_ncr:1_{25544051-0AFE-4B19-9D28-E113AEA86199}" xr6:coauthVersionLast="47" xr6:coauthVersionMax="47" xr10:uidLastSave="{4341DB78-4FED-4709-B193-1B48B6993097}"/>
  <bookViews>
    <workbookView xWindow="19090" yWindow="-110" windowWidth="19420" windowHeight="10300" firstSheet="1" activeTab="1" xr2:uid="{00000000-000D-0000-FFFF-FFFF00000000}"/>
  </bookViews>
  <sheets>
    <sheet name="Grade 1" sheetId="1" state="hidden" r:id="rId1"/>
    <sheet name="CFW" sheetId="2" r:id="rId2"/>
    <sheet name="Grade3 textbook 4 subjects " sheetId="4" state="hidden" r:id="rId3"/>
    <sheet name="Grade 2 - LAO" sheetId="3" state="hidden" r:id="rId4"/>
  </sheets>
  <definedNames>
    <definedName name="_xlnm.Print_Area" localSheetId="1">CFW!$A$1:$J$19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2" l="1"/>
  <c r="C13" i="4" l="1"/>
  <c r="D13" i="4" l="1"/>
  <c r="T12" i="4"/>
  <c r="U12" i="4" s="1"/>
  <c r="E12" i="4"/>
  <c r="T11" i="4"/>
  <c r="U11" i="4" s="1"/>
  <c r="E11" i="4"/>
  <c r="T10" i="4"/>
  <c r="U10" i="4" s="1"/>
  <c r="E10" i="4"/>
  <c r="U9" i="4"/>
  <c r="T9" i="4"/>
  <c r="E9" i="4"/>
  <c r="E13" i="4" l="1"/>
  <c r="U13" i="4"/>
  <c r="U16" i="4"/>
  <c r="I7" i="2" l="1"/>
  <c r="I10" i="2" s="1"/>
  <c r="D13" i="3" l="1"/>
  <c r="C13" i="3"/>
  <c r="T12" i="3"/>
  <c r="U12" i="3" s="1"/>
  <c r="E12" i="3"/>
  <c r="T11" i="3"/>
  <c r="U11" i="3" s="1"/>
  <c r="E11" i="3"/>
  <c r="T10" i="3"/>
  <c r="U10" i="3" s="1"/>
  <c r="E10" i="3"/>
  <c r="T9" i="3"/>
  <c r="U9" i="3" s="1"/>
  <c r="E9" i="3"/>
  <c r="E13" i="3" l="1"/>
  <c r="U13" i="3"/>
  <c r="U16" i="3" s="1"/>
  <c r="C20" i="1"/>
  <c r="D20" i="1"/>
  <c r="T13" i="1"/>
  <c r="U13" i="1" s="1"/>
  <c r="T19" i="1"/>
  <c r="U19" i="1"/>
  <c r="T18" i="1"/>
  <c r="U18" i="1" s="1"/>
  <c r="T17" i="1"/>
  <c r="U17" i="1"/>
  <c r="T16" i="1"/>
  <c r="U16" i="1" s="1"/>
  <c r="T15" i="1"/>
  <c r="U15" i="1" s="1"/>
  <c r="T14" i="1"/>
  <c r="U14" i="1" s="1"/>
  <c r="E18" i="1"/>
  <c r="E19" i="1"/>
  <c r="E17" i="1"/>
  <c r="E16" i="1"/>
  <c r="E15" i="1"/>
  <c r="E14" i="1"/>
  <c r="E13" i="1"/>
  <c r="E20" i="1" s="1"/>
  <c r="U20" i="1" l="1"/>
  <c r="U23" i="1" s="1"/>
</calcChain>
</file>

<file path=xl/sharedStrings.xml><?xml version="1.0" encoding="utf-8"?>
<sst xmlns="http://schemas.openxmlformats.org/spreadsheetml/2006/main" count="230" uniqueCount="139">
  <si>
    <t>Item</t>
  </si>
  <si>
    <t>Number of books</t>
  </si>
  <si>
    <t>Number of pps. per book</t>
  </si>
  <si>
    <t>Total pages</t>
  </si>
  <si>
    <t>Text colours</t>
  </si>
  <si>
    <t>Outside Cover colours</t>
  </si>
  <si>
    <t>Inside Cover colours</t>
  </si>
  <si>
    <t>ü</t>
  </si>
  <si>
    <t>Sub-Total books</t>
  </si>
  <si>
    <t>Cover Laminated</t>
  </si>
  <si>
    <t>Name of Bidder:</t>
  </si>
  <si>
    <t>Signature of Bidder:</t>
  </si>
  <si>
    <t>Date:</t>
  </si>
  <si>
    <t>Delivered on pallets film wrapped approx 1.2 metres height</t>
  </si>
  <si>
    <t>Bidder official stamp:</t>
  </si>
  <si>
    <t>Inside text paper 80 gsm FSC Approved</t>
  </si>
  <si>
    <t>Unlocked cells</t>
  </si>
  <si>
    <t>xxxxxxx</t>
  </si>
  <si>
    <t>xxxxxx</t>
  </si>
  <si>
    <t>xxxxxxxxx</t>
  </si>
  <si>
    <t>Plastic strapping heat sealed x 2 per box</t>
  </si>
  <si>
    <t>Section Sewn</t>
  </si>
  <si>
    <t>Lao Language Semester 1</t>
  </si>
  <si>
    <t>Lao Language Semester 2</t>
  </si>
  <si>
    <t>Moral Education</t>
  </si>
  <si>
    <t>Arts and Handicraft</t>
  </si>
  <si>
    <t>Physical Education</t>
  </si>
  <si>
    <t>Music</t>
  </si>
  <si>
    <t>Shrink  wrapped in a set of 7 titles</t>
  </si>
  <si>
    <t>Book size in mms</t>
  </si>
  <si>
    <t>210 x 297</t>
  </si>
  <si>
    <t>Total Cost in $US</t>
  </si>
  <si>
    <t>230 gsm</t>
  </si>
  <si>
    <t>Price for 1 cover in $US</t>
  </si>
  <si>
    <t>Cost $US per 2 signatures or ONE leaf text</t>
  </si>
  <si>
    <t>Unit cost in $US</t>
  </si>
  <si>
    <t>Cover stock 230 gsm FSC Approved</t>
  </si>
  <si>
    <t>Teachers Guides Grade 1 Book Title</t>
  </si>
  <si>
    <t>80 gsm</t>
  </si>
  <si>
    <t>Blank</t>
  </si>
  <si>
    <t>Sciences and Environment</t>
  </si>
  <si>
    <t>Price Schedule - TG</t>
  </si>
  <si>
    <t>PART D</t>
  </si>
  <si>
    <t>Run on price per 100 copies $US</t>
  </si>
  <si>
    <t>Grade 1 Teachers Guides Specifications</t>
  </si>
  <si>
    <t>Transport Insurance</t>
  </si>
  <si>
    <t>Textbook Grand Total</t>
  </si>
  <si>
    <t>Transport costs to Vientiane</t>
  </si>
  <si>
    <t>Final Total</t>
  </si>
  <si>
    <r>
      <t xml:space="preserve">Please note: This spreadsheet is locked except where bidders are expected to insert their prices below columns 18, 19, 21 and 22. Insert your prices, check your unit and total cost then return the document as a </t>
    </r>
    <r>
      <rPr>
        <b/>
        <u/>
        <sz val="10"/>
        <rFont val="Arial"/>
        <family val="2"/>
      </rPr>
      <t>PDF file</t>
    </r>
    <r>
      <rPr>
        <b/>
        <sz val="10"/>
        <rFont val="Arial"/>
        <family val="2"/>
      </rPr>
      <t xml:space="preserve"> to BEQUAL with your bid and Compliance Statement</t>
    </r>
  </si>
  <si>
    <t xml:space="preserve">4 sets per carton = 28 books. Approx 13 kgs </t>
  </si>
  <si>
    <t>Estimated Transport costs to Vientiane</t>
  </si>
  <si>
    <t>Estimated Transport Insurance</t>
  </si>
  <si>
    <t>Science and Environment</t>
  </si>
  <si>
    <t>Transport cost to Vientiane</t>
  </si>
  <si>
    <t>Number of inside pages per book</t>
  </si>
  <si>
    <t>Packing and Delivery</t>
  </si>
  <si>
    <t>ຕາ​ຕະ​ລາງ​ລາ​ຄາ - ​​ປຶ້ມຄູ່​ມື​ຄູ (TG)</t>
  </si>
  <si>
    <t>​ຄູ່​ມື​ຄູພາ​ສາ​ລາວ​ເຫລັ້ມ 1</t>
  </si>
  <si>
    <t>​ຄູ່​ມື​ຄູພາ​ສາ​ລາວ​ເຫລັ້ມ 2</t>
  </si>
  <si>
    <t>ປຶ້ມ​​ຄູ່​ມື​ຄູ​ວິ​ຊາຄຸນ​ສົມ​ບັດ​ສຶກ​ສາ</t>
  </si>
  <si>
    <t>​ຄູ່​ມື​ຄູ​ວິ​ຊາ​ວິ​ທະ​ຍາ​ສາດ ແລະ​ສິ່ງ​ແວດ​ລ້ອມ</t>
  </si>
  <si>
    <t>​ລວມ​ຍ່ອຍ</t>
  </si>
  <si>
    <t>ຄ່າ​ຂົນ​ສົ່ງ​ຮອດ​ວຽງ​ຈັນ</t>
  </si>
  <si>
    <t>​ຄ່າ​ປະ​ກັນ​ໄພ</t>
  </si>
  <si>
    <t>ລາຍ​ການ</t>
  </si>
  <si>
    <t>ຫົວ​ຂໍ້​ປຶ້ມ​ ປ. 2</t>
  </si>
  <si>
    <t>​ຈຳ​ນວນ​ປຶ້ມ</t>
  </si>
  <si>
    <t>​ຈຳ​ນວນ​ໜ້າ​ທັງ​ໝົດ</t>
  </si>
  <si>
    <t>​ຂະ​ໜາດ​ປຶ້ມ​ເປັນ mms</t>
  </si>
  <si>
    <t>ຈຳ​ນວນ
ສີ​ທີ່​ພິມ</t>
  </si>
  <si>
    <t>​ສີ​ໜ້າ​ປົກ​ດ້ານນອກ</t>
  </si>
  <si>
    <t>​ສີ​ໜ້າ​ປົກ​ດ້ານ​ໃນ</t>
  </si>
  <si>
    <t>ໜ້​ປົກ​ເຄືອບ​ລາ​ມິ​ເນດ</t>
  </si>
  <si>
    <t>ລາ​ຄາຫົວ​ໜ່ວຍ​ເປັນ​ເງິນ  $US</t>
  </si>
  <si>
    <t>ລວມ​ລາ​ຄາ​ເປັນ​ເງິນ  $US</t>
  </si>
  <si>
    <t>​ຈຳ​ນວນ​ໜ້າ ຕໍ່​ຫົວ</t>
  </si>
  <si>
    <t>​ໜ້າປົກ​ໜາ 210 g​sm ເຈ້ຍ​ທີ່​ອະ​ນຸ​ຍາດ​ຈາກ FSC</t>
  </si>
  <si>
    <t>​ຄວາມ​ໜາ​ຂອງ​ເຈ້ຍ​ດ້ານ​ໃນ 80 gsm ເຈ້ຍ​ທີ່​ອະ​ນຸ​ຍາດ​ຈາກ FSC</t>
  </si>
  <si>
    <t>ຫຍິບ​ສັນ​ປຶ້ມ</t>
  </si>
  <si>
    <t>ລວມ​ລາ​ຄາ​​ທີ່​ສັ່ງ​ເພີ່ມ​ລະ​ຫວ່າງ​ການ​ພິມ​ຕໍ່ 100 ຫົວ   $US</t>
  </si>
  <si>
    <t xml:space="preserve">ຂໍ້​ກຳ​ນົດ​ດ້ານ​ເຕັກ​ນິກ ປຶ້ມຄູ່​ມື​ຄູ​ຊັ້ນ​ປ 2 </t>
  </si>
  <si>
    <t>​ຊື່​ຜູ້​ເຂົ້າ​ປະ​ມູນ:</t>
  </si>
  <si>
    <t>​ລາຍ​ເຊັ​ນ:</t>
  </si>
  <si>
    <t>ວັນ​ທີ:</t>
  </si>
  <si>
    <t>​ປົດ​ລອກ​ເຊວ</t>
  </si>
  <si>
    <t>ບັນ​ຈຸ​ຢູ່ໃນ​ຫໍ່​ເຈ້ຍ​ເຄືອບ​ລາ​ມີ​ເນດ​ກັນ​ນ້ຳ ພ້ອມ​ຕິດ​ສະ​ຫລາກ</t>
  </si>
  <si>
    <t xml:space="preserve">4 ຊຸດ​ໃນ​ນຶ່ງ​ກ່ອງ = ​ຫົວ.  ປະ​ມານ13 kgs </t>
  </si>
  <si>
    <t>​ຮັດ​ດ້ວຍ​ສາຍ​ຮັດ​ແກັດ x 2 ເສັ້ນ ຕໍ່​ນຶ່ງ​ກ່ອງ</t>
  </si>
  <si>
    <t>ການ​ຫຸ້ມ​ຫໍ່ ແລະ​ການ​ຈັດ​ສົ່ງ</t>
  </si>
  <si>
    <t>ລາ​ຄາ​​ສຳ​ລັບ​
ໜ້າ​ປົກ​ໜ້າ -ຫລັງ $US</t>
  </si>
  <si>
    <t xml:space="preserve">ລາ​ຄາ ເປັນ​ເງິນ$US ສຳ​ລັບໜ້າ​ປົກ​ດ້ານ​ໃນ 2 ດ້ານ ໜ້າ​​ຫຼັງ ຫຼື​ລາ​ຄາ​ຕໍ່​ຊຸດ </t>
  </si>
  <si>
    <t xml:space="preserve"> ສົ່ງ​ມາ​ກັບ​ພາ​ເລດ ຫຸ້ມ​ດ້ວຍ​ແຜ່ນ​ຟີມ ຕິດ​ສະ​ຫລາກ​ໃນ​ຊັ້ນ​ສຸດ​ທ້າຍ​ຂອງ​</t>
  </si>
  <si>
    <t>​ຄ່າ​ຂົນ​ສົ່ງ​ຮອດ​ວຽງ​ຈັນ</t>
  </si>
  <si>
    <t>​ຄ່າ​ປະ​ກັນ​ໄພ​ຂົນ​ສົ່ງ</t>
  </si>
  <si>
    <t>​ຈຳ​ນວນ​ລວມ</t>
  </si>
  <si>
    <t>​ກາ​ຈ້ຳ​ທີ່​ເປັນ​ທາງ​ການຜູ້​ເຂົ້າ​ປະ​ມູນ:</t>
  </si>
  <si>
    <r>
      <t xml:space="preserve">Please note: This spreadsheet is locked except where bidders are required to insert their prices below columns 15, 16 and 19. Check the total cost then return the document as a </t>
    </r>
    <r>
      <rPr>
        <b/>
        <u/>
        <sz val="10"/>
        <rFont val="Arial"/>
        <family val="2"/>
      </rPr>
      <t>PDF file</t>
    </r>
    <r>
      <rPr>
        <b/>
        <sz val="10"/>
        <rFont val="Arial"/>
        <family val="2"/>
      </rPr>
      <t xml:space="preserve"> to BEQUAL with your bid and completed Compliance Document.</t>
    </r>
  </si>
  <si>
    <t>ຂໍ້​ຄວນ​ລະ​ວັງ: ຕາຕະລາງນີ້ຖືກລັອກຍົກເວັ້ນບ່ອນທີ່ຜູ້ປະມູນຈະໃສ່ລາຄາຂອງເຂົາເຈົ້າໃນຖັນ 15, 16 ແລະ 19, ກະ​ລຸ​ນາກວດເບິ່ງຫົວຫນ່ວຍແລະຄ່າໃຊ້ຈ່າຍທັງຫມົດຂອງທ່ານ,ເຊັນ,ຈ້ຳ​ກາ ແລະ ສົ່ງເອກະສານເອກະສານ ເປັນ ຟາຍ PDF ໃຫ້ BEQUAL</t>
  </si>
  <si>
    <t>Price Schedule - TB</t>
  </si>
  <si>
    <t>Textbooks Grade 2 Book Title</t>
  </si>
  <si>
    <t>180 x 250</t>
  </si>
  <si>
    <t>Cover Gloss UV Varnish</t>
  </si>
  <si>
    <t>PUR Perfect Binding</t>
  </si>
  <si>
    <t>Subtotal</t>
  </si>
  <si>
    <t>Grand Total</t>
  </si>
  <si>
    <t xml:space="preserve">English </t>
  </si>
  <si>
    <t xml:space="preserve">Lao Language </t>
  </si>
  <si>
    <t xml:space="preserve">
- Collated in sets of 4, 1 of each title and wrapped in
- laminated kraft paper and labelled
- Regular cartons of 5 plies  of 5  sets of Text books
- Plastic strapping heat sealed x 2 per box
- Delivered on pallets film wrapped approx 1.7 metres height
</t>
  </si>
  <si>
    <t>Grade  3 Textbooks  - BEQUAL - 4 SUBJECTS</t>
  </si>
  <si>
    <t>Title</t>
  </si>
  <si>
    <t>Total Cost in USD</t>
  </si>
  <si>
    <t>Insurance</t>
  </si>
  <si>
    <t>Company Name:</t>
  </si>
  <si>
    <t>Authorised Person Name:</t>
  </si>
  <si>
    <t>Authorised Person Signature:</t>
  </si>
  <si>
    <t>Official Stamp:</t>
  </si>
  <si>
    <t>BEQUAL Basic Education Quality and Access in Lao PDR Program</t>
  </si>
  <si>
    <t># inside pages</t>
  </si>
  <si>
    <t># cover pages</t>
  </si>
  <si>
    <r>
      <t xml:space="preserve">Run on price per </t>
    </r>
    <r>
      <rPr>
        <b/>
        <sz val="14"/>
        <color rgb="FFFF0000"/>
        <rFont val="Arial"/>
        <family val="2"/>
      </rPr>
      <t>100 copies</t>
    </r>
    <r>
      <rPr>
        <b/>
        <sz val="10"/>
        <rFont val="Arial"/>
        <family val="2"/>
      </rPr>
      <t xml:space="preserve"> USD</t>
    </r>
  </si>
  <si>
    <t>Specification</t>
  </si>
  <si>
    <t>Price for 1 book cover USD</t>
  </si>
  <si>
    <t>Price per 2 signatures or 1 leaf inside page USD</t>
  </si>
  <si>
    <r>
      <t xml:space="preserve">Please note: 
This spreadsheet is locked except where bidders are required to insert their prices in yellow boxes. 
</t>
    </r>
    <r>
      <rPr>
        <b/>
        <sz val="12"/>
        <color rgb="FFFF0000"/>
        <rFont val="Arial"/>
        <family val="2"/>
      </rPr>
      <t>Check the total cost is as expected</t>
    </r>
    <r>
      <rPr>
        <b/>
        <sz val="12"/>
        <rFont val="Arial"/>
        <family val="2"/>
      </rPr>
      <t xml:space="preserve">, then return the document as a </t>
    </r>
    <r>
      <rPr>
        <b/>
        <u/>
        <sz val="12"/>
        <rFont val="Arial"/>
        <family val="2"/>
      </rPr>
      <t>PDF file</t>
    </r>
    <r>
      <rPr>
        <b/>
        <sz val="12"/>
        <rFont val="Arial"/>
        <family val="2"/>
      </rPr>
      <t xml:space="preserve"> to BEQUAL with your completed bid document.</t>
    </r>
  </si>
  <si>
    <t>A4 (21 x 29.7) cm book size
80 gsm Inside Pages 4 colours
230 gsm Outside Cover 4 colours UV varnish, printed 2 sides
Section Sewn Binding</t>
  </si>
  <si>
    <t>A</t>
  </si>
  <si>
    <t>B</t>
  </si>
  <si>
    <t>C</t>
  </si>
  <si>
    <t>D</t>
  </si>
  <si>
    <t>E</t>
  </si>
  <si>
    <t>F</t>
  </si>
  <si>
    <t>G</t>
  </si>
  <si>
    <t>Unit cost in USD</t>
  </si>
  <si>
    <t>H</t>
  </si>
  <si>
    <t>=G x (C/2)+F</t>
  </si>
  <si>
    <t>=B x H</t>
  </si>
  <si>
    <t>Price Schedule:  Primary Curriculum Framework Book</t>
  </si>
  <si>
    <t>Primary CFW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</si>
</sst>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000"/>
    <numFmt numFmtId="166" formatCode="#,##0.0000"/>
  </numFmts>
  <fonts count="41" x14ac:knownFonts="1">
    <font>
      <sz val="10"/>
      <name val="Arial"/>
    </font>
    <font>
      <b/>
      <sz val="24"/>
      <name val="Arial"/>
      <family val="2"/>
    </font>
    <font>
      <b/>
      <sz val="10"/>
      <name val="Arial"/>
      <family val="2"/>
    </font>
    <font>
      <b/>
      <sz val="18"/>
      <name val="Arial"/>
      <family val="2"/>
    </font>
    <font>
      <sz val="18"/>
      <name val="Arial"/>
      <family val="2"/>
    </font>
    <font>
      <sz val="10"/>
      <color indexed="8"/>
      <name val="Arial"/>
      <family val="2"/>
    </font>
    <font>
      <sz val="10"/>
      <name val="Arial"/>
      <family val="2"/>
    </font>
    <font>
      <b/>
      <sz val="10"/>
      <name val="Wingdings"/>
      <charset val="2"/>
    </font>
    <font>
      <sz val="8"/>
      <name val="Arial"/>
      <family val="2"/>
    </font>
    <font>
      <b/>
      <sz val="14"/>
      <name val="Arial"/>
      <family val="2"/>
    </font>
    <font>
      <sz val="14"/>
      <name val="Arial"/>
      <family val="2"/>
    </font>
    <font>
      <b/>
      <sz val="16"/>
      <name val="Arial"/>
      <family val="2"/>
    </font>
    <font>
      <b/>
      <sz val="9"/>
      <name val="Arial"/>
      <family val="2"/>
    </font>
    <font>
      <sz val="9"/>
      <name val="Arial"/>
      <family val="2"/>
    </font>
    <font>
      <b/>
      <sz val="9"/>
      <name val="Wingdings"/>
      <charset val="2"/>
    </font>
    <font>
      <b/>
      <u/>
      <sz val="10"/>
      <name val="Arial"/>
      <family val="2"/>
    </font>
    <font>
      <b/>
      <sz val="24"/>
      <name val="Wingdings"/>
      <charset val="2"/>
    </font>
    <font>
      <sz val="11"/>
      <color theme="1"/>
      <name val="Calibri"/>
      <family val="2"/>
      <scheme val="minor"/>
    </font>
    <font>
      <sz val="12"/>
      <color theme="1"/>
      <name val="Times New Roman"/>
      <family val="2"/>
    </font>
    <font>
      <b/>
      <sz val="9"/>
      <color rgb="FFFF0000"/>
      <name val="Arial"/>
      <family val="2"/>
    </font>
    <font>
      <b/>
      <sz val="22"/>
      <color rgb="FFFF0000"/>
      <name val="Arial"/>
      <family val="2"/>
    </font>
    <font>
      <b/>
      <sz val="24"/>
      <color rgb="FFFF0000"/>
      <name val="Arial"/>
      <family val="2"/>
    </font>
    <font>
      <sz val="10"/>
      <name val="Phetsarath OT"/>
    </font>
    <font>
      <b/>
      <sz val="16"/>
      <name val="Phetsarath OT"/>
    </font>
    <font>
      <b/>
      <sz val="10"/>
      <name val="Phetsarath OT"/>
    </font>
    <font>
      <b/>
      <sz val="24"/>
      <name val="Phetsarath OT"/>
    </font>
    <font>
      <b/>
      <sz val="14"/>
      <name val="Phetsarath OT"/>
    </font>
    <font>
      <b/>
      <sz val="24"/>
      <color rgb="FFFF0000"/>
      <name val="Phetsarath OT"/>
    </font>
    <font>
      <b/>
      <sz val="18"/>
      <name val="Phetsarath OT"/>
    </font>
    <font>
      <sz val="18"/>
      <name val="Phetsarath OT"/>
    </font>
    <font>
      <b/>
      <sz val="9"/>
      <name val="Phetsarath OT"/>
    </font>
    <font>
      <sz val="9"/>
      <name val="Phetsarath OT"/>
    </font>
    <font>
      <b/>
      <sz val="10"/>
      <color rgb="FFFF0000"/>
      <name val="Phetsarath OT"/>
    </font>
    <font>
      <sz val="11"/>
      <name val="Arial"/>
      <family val="2"/>
    </font>
    <font>
      <b/>
      <sz val="11"/>
      <name val="Arial"/>
      <family val="2"/>
    </font>
    <font>
      <b/>
      <sz val="12"/>
      <name val="Arial"/>
      <family val="2"/>
    </font>
    <font>
      <sz val="12"/>
      <name val="Arial"/>
      <family val="2"/>
    </font>
    <font>
      <b/>
      <u/>
      <sz val="12"/>
      <name val="Arial"/>
      <family val="2"/>
    </font>
    <font>
      <b/>
      <sz val="14"/>
      <color rgb="FFFF0000"/>
      <name val="Arial"/>
      <family val="2"/>
    </font>
    <font>
      <b/>
      <sz val="12"/>
      <color rgb="FFFF0000"/>
      <name val="Arial"/>
      <family val="2"/>
    </font>
    <font>
      <b/>
      <sz val="11"/>
      <color rgb="FFFF0000"/>
      <name val="Arial"/>
      <family val="2"/>
    </font>
  </fonts>
  <fills count="13">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FF66FF"/>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DE9D9"/>
        <bgColor indexed="64"/>
      </patternFill>
    </fill>
    <fill>
      <patternFill patternType="solid">
        <fgColor rgb="FFFF0000"/>
        <bgColor indexed="64"/>
      </patternFill>
    </fill>
    <fill>
      <patternFill patternType="solid">
        <fgColor rgb="FFCC33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7" fillId="0" borderId="0"/>
    <xf numFmtId="0" fontId="18" fillId="0" borderId="0"/>
  </cellStyleXfs>
  <cellXfs count="301">
    <xf numFmtId="0" fontId="0" fillId="0" borderId="0" xfId="0"/>
    <xf numFmtId="0" fontId="0" fillId="0" borderId="0" xfId="0" applyAlignment="1">
      <alignment horizontal="center"/>
    </xf>
    <xf numFmtId="3" fontId="0" fillId="0" borderId="0" xfId="0" applyNumberForma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3" fontId="4" fillId="0" borderId="0" xfId="0" applyNumberFormat="1" applyFont="1" applyAlignment="1">
      <alignment horizontal="center" vertical="center" wrapText="1"/>
    </xf>
    <xf numFmtId="0" fontId="5" fillId="0" borderId="0" xfId="0" applyFont="1" applyAlignment="1">
      <alignment horizontal="center"/>
    </xf>
    <xf numFmtId="0" fontId="1" fillId="0" borderId="0" xfId="0" applyFont="1" applyAlignment="1">
      <alignment vertical="center"/>
    </xf>
    <xf numFmtId="0" fontId="0" fillId="0" borderId="1" xfId="0" applyBorder="1"/>
    <xf numFmtId="4" fontId="0" fillId="0" borderId="0" xfId="0" applyNumberFormat="1" applyAlignment="1">
      <alignment horizontal="center"/>
    </xf>
    <xf numFmtId="0" fontId="0" fillId="0" borderId="0" xfId="0" applyAlignment="1">
      <alignment vertical="center"/>
    </xf>
    <xf numFmtId="0" fontId="10" fillId="0" borderId="0" xfId="0" applyFont="1" applyAlignment="1">
      <alignment vertical="center" wrapText="1"/>
    </xf>
    <xf numFmtId="0" fontId="13" fillId="0" borderId="1" xfId="0" applyFont="1" applyBorder="1" applyAlignment="1">
      <alignment horizontal="center" vertical="center"/>
    </xf>
    <xf numFmtId="0" fontId="13" fillId="0" borderId="1" xfId="0" applyFont="1" applyBorder="1" applyAlignment="1">
      <alignment vertical="center"/>
    </xf>
    <xf numFmtId="3" fontId="13" fillId="0" borderId="1" xfId="0" applyNumberFormat="1" applyFont="1" applyBorder="1" applyAlignment="1">
      <alignment horizontal="center" vertical="center"/>
    </xf>
    <xf numFmtId="0" fontId="14"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13" fillId="0" borderId="1" xfId="0" applyFont="1" applyBorder="1"/>
    <xf numFmtId="3" fontId="0" fillId="0" borderId="0" xfId="0" applyNumberFormat="1" applyAlignment="1">
      <alignment horizontal="center" vertical="center"/>
    </xf>
    <xf numFmtId="3" fontId="12" fillId="2" borderId="1" xfId="0" applyNumberFormat="1" applyFont="1" applyFill="1" applyBorder="1" applyAlignment="1">
      <alignment horizontal="center" vertical="center"/>
    </xf>
    <xf numFmtId="164" fontId="13" fillId="0" borderId="1" xfId="0" applyNumberFormat="1" applyFont="1" applyBorder="1" applyAlignment="1" applyProtection="1">
      <alignment horizontal="center" vertical="center"/>
      <protection locked="0"/>
    </xf>
    <xf numFmtId="3" fontId="19" fillId="0" borderId="1" xfId="0" applyNumberFormat="1" applyFont="1" applyBorder="1" applyAlignment="1">
      <alignment horizontal="center" vertical="center"/>
    </xf>
    <xf numFmtId="4" fontId="12" fillId="0" borderId="1" xfId="0" applyNumberFormat="1" applyFont="1" applyBorder="1" applyAlignment="1">
      <alignment horizontal="center" vertical="center"/>
    </xf>
    <xf numFmtId="0" fontId="13" fillId="3" borderId="1" xfId="0" applyFont="1" applyFill="1" applyBorder="1" applyAlignment="1">
      <alignment horizontal="center" vertical="center"/>
    </xf>
    <xf numFmtId="0" fontId="12" fillId="3" borderId="1" xfId="0" applyFont="1" applyFill="1" applyBorder="1" applyAlignment="1">
      <alignment horizontal="center" vertical="center"/>
    </xf>
    <xf numFmtId="3" fontId="13" fillId="3"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165" fontId="13" fillId="0" borderId="1" xfId="0" applyNumberFormat="1" applyFont="1" applyBorder="1" applyAlignment="1" applyProtection="1">
      <alignment horizontal="center" vertical="center"/>
      <protection locked="0"/>
    </xf>
    <xf numFmtId="0" fontId="6" fillId="0" borderId="0" xfId="0" applyFont="1" applyAlignment="1">
      <alignment horizontal="center"/>
    </xf>
    <xf numFmtId="0" fontId="6" fillId="0" borderId="0" xfId="0" applyFont="1"/>
    <xf numFmtId="0" fontId="20" fillId="0" borderId="0" xfId="0" applyFont="1"/>
    <xf numFmtId="0" fontId="11" fillId="0" borderId="0" xfId="0" applyFont="1" applyAlignment="1">
      <alignment vertical="center"/>
    </xf>
    <xf numFmtId="0" fontId="2" fillId="5" borderId="1" xfId="0" applyFont="1" applyFill="1" applyBorder="1" applyAlignment="1">
      <alignment horizontal="center" vertical="center" wrapText="1"/>
    </xf>
    <xf numFmtId="0" fontId="0" fillId="0" borderId="0" xfId="0" applyAlignment="1">
      <alignment vertical="center" wrapText="1"/>
    </xf>
    <xf numFmtId="0" fontId="9" fillId="0" borderId="0" xfId="0" applyFont="1" applyAlignment="1">
      <alignment vertical="center" wrapText="1"/>
    </xf>
    <xf numFmtId="0" fontId="6" fillId="0" borderId="0" xfId="0" applyFont="1" applyAlignment="1">
      <alignment horizontal="left" vertical="center" wrapText="1"/>
    </xf>
    <xf numFmtId="0" fontId="0" fillId="0" borderId="0" xfId="0" applyAlignment="1">
      <alignment horizontal="left" vertical="center"/>
    </xf>
    <xf numFmtId="0" fontId="6" fillId="0" borderId="0" xfId="0" applyFont="1" applyAlignment="1">
      <alignment horizontal="center" vertical="center"/>
    </xf>
    <xf numFmtId="0" fontId="2" fillId="0" borderId="0" xfId="0" applyFont="1" applyAlignment="1">
      <alignment horizontal="center" vertical="center"/>
    </xf>
    <xf numFmtId="3" fontId="12" fillId="0" borderId="0" xfId="0" applyNumberFormat="1" applyFont="1" applyAlignment="1">
      <alignment horizontal="center" vertical="center"/>
    </xf>
    <xf numFmtId="3" fontId="2" fillId="0" borderId="0" xfId="0" applyNumberFormat="1" applyFont="1" applyAlignment="1">
      <alignment horizontal="center" vertical="center"/>
    </xf>
    <xf numFmtId="0" fontId="2" fillId="0" borderId="2" xfId="0" applyFont="1" applyBorder="1" applyAlignment="1">
      <alignment horizontal="center" vertical="center"/>
    </xf>
    <xf numFmtId="3" fontId="12" fillId="0" borderId="2" xfId="0" applyNumberFormat="1" applyFont="1" applyBorder="1" applyAlignment="1">
      <alignment horizontal="center" vertical="center"/>
    </xf>
    <xf numFmtId="3" fontId="2" fillId="0" borderId="2" xfId="0" applyNumberFormat="1" applyFont="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vertical="center"/>
    </xf>
    <xf numFmtId="0" fontId="6" fillId="0" borderId="0" xfId="0" applyFont="1" applyAlignment="1">
      <alignment horizontal="left" vertical="center"/>
    </xf>
    <xf numFmtId="0" fontId="13" fillId="0" borderId="0" xfId="0" applyFont="1" applyAlignment="1">
      <alignment horizontal="center" vertical="center"/>
    </xf>
    <xf numFmtId="0" fontId="13" fillId="0" borderId="2" xfId="0" applyFont="1" applyBorder="1" applyAlignment="1">
      <alignment horizontal="left" vertical="center"/>
    </xf>
    <xf numFmtId="0" fontId="13" fillId="0" borderId="1" xfId="0" applyFont="1" applyBorder="1" applyAlignment="1">
      <alignment horizontal="left" vertical="center"/>
    </xf>
    <xf numFmtId="3" fontId="2" fillId="2" borderId="3" xfId="0" applyNumberFormat="1" applyFont="1" applyFill="1" applyBorder="1" applyAlignment="1">
      <alignment horizontal="center" vertical="center"/>
    </xf>
    <xf numFmtId="4" fontId="13" fillId="0" borderId="1" xfId="0" applyNumberFormat="1" applyFont="1" applyBorder="1" applyAlignment="1">
      <alignment horizontal="center" vertical="center"/>
    </xf>
    <xf numFmtId="0" fontId="2" fillId="6" borderId="1" xfId="0" applyFont="1" applyFill="1" applyBorder="1" applyAlignment="1">
      <alignment horizontal="center" vertical="center"/>
    </xf>
    <xf numFmtId="2" fontId="6" fillId="0" borderId="1" xfId="0" applyNumberFormat="1" applyFont="1" applyBorder="1" applyAlignment="1" applyProtection="1">
      <alignment vertical="center"/>
      <protection locked="0"/>
    </xf>
    <xf numFmtId="2" fontId="0" fillId="0" borderId="1" xfId="0" applyNumberFormat="1" applyBorder="1" applyAlignment="1" applyProtection="1">
      <alignment vertical="center"/>
      <protection locked="0"/>
    </xf>
    <xf numFmtId="0" fontId="7" fillId="0" borderId="1" xfId="0" applyFont="1" applyBorder="1" applyAlignment="1">
      <alignment horizontal="center" vertical="center"/>
    </xf>
    <xf numFmtId="0" fontId="6" fillId="0" borderId="1" xfId="0" applyFont="1" applyBorder="1" applyAlignment="1">
      <alignment vertical="center"/>
    </xf>
    <xf numFmtId="0" fontId="0" fillId="0" borderId="1" xfId="0" applyBorder="1" applyAlignment="1">
      <alignment vertical="center"/>
    </xf>
    <xf numFmtId="3" fontId="13" fillId="7" borderId="1" xfId="0" applyNumberFormat="1" applyFont="1" applyFill="1" applyBorder="1" applyAlignment="1">
      <alignment horizontal="center" vertical="center"/>
    </xf>
    <xf numFmtId="3" fontId="12" fillId="6" borderId="4" xfId="0" applyNumberFormat="1" applyFont="1" applyFill="1" applyBorder="1" applyAlignment="1">
      <alignment vertical="center"/>
    </xf>
    <xf numFmtId="3" fontId="12" fillId="6" borderId="5" xfId="0" applyNumberFormat="1" applyFont="1" applyFill="1" applyBorder="1" applyAlignment="1">
      <alignment vertical="center"/>
    </xf>
    <xf numFmtId="3" fontId="12" fillId="6" borderId="3" xfId="0" applyNumberFormat="1" applyFont="1" applyFill="1" applyBorder="1" applyAlignment="1">
      <alignment vertical="center"/>
    </xf>
    <xf numFmtId="4" fontId="0" fillId="0" borderId="1" xfId="0" applyNumberFormat="1" applyBorder="1" applyAlignment="1" applyProtection="1">
      <alignment horizontal="center" vertical="center"/>
      <protection locked="0"/>
    </xf>
    <xf numFmtId="0" fontId="6" fillId="0" borderId="1" xfId="0" applyFont="1" applyBorder="1" applyAlignment="1">
      <alignment horizontal="right" vertical="center"/>
    </xf>
    <xf numFmtId="3" fontId="2" fillId="0" borderId="0" xfId="0" applyNumberFormat="1" applyFont="1" applyAlignment="1">
      <alignment horizontal="center"/>
    </xf>
    <xf numFmtId="3" fontId="12" fillId="0" borderId="1" xfId="0" applyNumberFormat="1" applyFont="1" applyBorder="1" applyAlignment="1">
      <alignment horizontal="center" vertical="center"/>
    </xf>
    <xf numFmtId="2" fontId="13" fillId="0" borderId="1" xfId="0" applyNumberFormat="1" applyFont="1" applyBorder="1" applyAlignment="1" applyProtection="1">
      <alignment horizontal="center" vertical="center"/>
      <protection locked="0"/>
    </xf>
    <xf numFmtId="0" fontId="21" fillId="0" borderId="0" xfId="0" applyFont="1" applyAlignment="1">
      <alignment horizontal="center" vertical="center" wrapText="1"/>
    </xf>
    <xf numFmtId="0" fontId="0" fillId="0" borderId="0" xfId="0" applyAlignment="1">
      <alignment vertical="top"/>
    </xf>
    <xf numFmtId="0" fontId="22" fillId="0" borderId="0" xfId="0" applyFont="1"/>
    <xf numFmtId="0" fontId="22" fillId="0" borderId="0" xfId="0" applyFont="1" applyAlignment="1">
      <alignment horizontal="center"/>
    </xf>
    <xf numFmtId="3" fontId="22" fillId="0" borderId="0" xfId="0" applyNumberFormat="1" applyFont="1" applyAlignment="1">
      <alignment horizontal="center"/>
    </xf>
    <xf numFmtId="4" fontId="22" fillId="0" borderId="0" xfId="0" applyNumberFormat="1" applyFont="1" applyAlignment="1">
      <alignment horizontal="center"/>
    </xf>
    <xf numFmtId="0" fontId="23" fillId="0" borderId="0" xfId="0" applyFont="1" applyAlignment="1">
      <alignment vertical="center"/>
    </xf>
    <xf numFmtId="0" fontId="25" fillId="0" borderId="0" xfId="0" applyFont="1" applyAlignment="1">
      <alignment vertical="center"/>
    </xf>
    <xf numFmtId="0" fontId="26" fillId="0" borderId="0" xfId="0" applyFont="1" applyAlignment="1">
      <alignment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3" fontId="29" fillId="0" borderId="0" xfId="0" applyNumberFormat="1" applyFont="1" applyAlignment="1">
      <alignment horizontal="center" vertical="center" wrapText="1"/>
    </xf>
    <xf numFmtId="0" fontId="22" fillId="4" borderId="1" xfId="0" applyFont="1" applyFill="1" applyBorder="1" applyAlignment="1">
      <alignment horizontal="center" vertical="center"/>
    </xf>
    <xf numFmtId="0" fontId="24" fillId="5" borderId="1" xfId="0" applyFont="1" applyFill="1" applyBorder="1" applyAlignment="1">
      <alignment horizontal="center" vertical="center" wrapText="1"/>
    </xf>
    <xf numFmtId="0" fontId="22" fillId="0" borderId="0" xfId="0" applyFont="1" applyAlignment="1">
      <alignment vertical="center" wrapText="1"/>
    </xf>
    <xf numFmtId="0" fontId="30" fillId="3" borderId="2" xfId="0" applyFont="1" applyFill="1" applyBorder="1" applyAlignment="1">
      <alignment horizontal="center" vertical="center" wrapText="1"/>
    </xf>
    <xf numFmtId="3" fontId="30" fillId="3" borderId="2" xfId="0" applyNumberFormat="1" applyFont="1" applyFill="1" applyBorder="1" applyAlignment="1">
      <alignment horizontal="center" vertical="center" wrapText="1"/>
    </xf>
    <xf numFmtId="4" fontId="30" fillId="3" borderId="2" xfId="0" applyNumberFormat="1" applyFont="1" applyFill="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vertical="center"/>
    </xf>
    <xf numFmtId="3" fontId="30" fillId="0" borderId="1" xfId="0" applyNumberFormat="1" applyFont="1" applyBorder="1" applyAlignment="1">
      <alignment horizontal="center" vertical="center"/>
    </xf>
    <xf numFmtId="3" fontId="31" fillId="0" borderId="1" xfId="0" applyNumberFormat="1" applyFont="1" applyBorder="1" applyAlignment="1">
      <alignment horizontal="center" vertical="center"/>
    </xf>
    <xf numFmtId="2" fontId="31" fillId="0" borderId="1" xfId="0" applyNumberFormat="1" applyFont="1" applyBorder="1" applyAlignment="1" applyProtection="1">
      <alignment horizontal="center" vertical="center"/>
      <protection locked="0"/>
    </xf>
    <xf numFmtId="4" fontId="31" fillId="0" borderId="1" xfId="0" applyNumberFormat="1" applyFont="1" applyBorder="1" applyAlignment="1">
      <alignment horizontal="center" vertical="center"/>
    </xf>
    <xf numFmtId="4" fontId="30" fillId="0" borderId="1" xfId="0" applyNumberFormat="1" applyFont="1" applyBorder="1" applyAlignment="1">
      <alignment horizontal="center" vertical="center"/>
    </xf>
    <xf numFmtId="2" fontId="22" fillId="0" borderId="1" xfId="0" applyNumberFormat="1" applyFont="1" applyBorder="1" applyAlignment="1" applyProtection="1">
      <alignment vertical="center"/>
      <protection locked="0"/>
    </xf>
    <xf numFmtId="0" fontId="22" fillId="0" borderId="0" xfId="0" applyFont="1" applyAlignment="1">
      <alignment vertical="center"/>
    </xf>
    <xf numFmtId="0" fontId="22" fillId="0" borderId="1" xfId="0" applyFont="1" applyBorder="1" applyAlignment="1">
      <alignment horizontal="center" vertical="center"/>
    </xf>
    <xf numFmtId="0" fontId="24" fillId="0" borderId="2" xfId="0" applyFont="1" applyBorder="1" applyAlignment="1">
      <alignment horizontal="center" vertical="center"/>
    </xf>
    <xf numFmtId="3" fontId="30" fillId="0" borderId="2" xfId="0" applyNumberFormat="1" applyFont="1" applyBorder="1" applyAlignment="1">
      <alignment horizontal="center" vertical="center"/>
    </xf>
    <xf numFmtId="3" fontId="24" fillId="0" borderId="2" xfId="0" applyNumberFormat="1" applyFont="1" applyBorder="1" applyAlignment="1">
      <alignment horizontal="center" vertical="center"/>
    </xf>
    <xf numFmtId="0" fontId="24" fillId="0" borderId="1" xfId="0" applyFont="1" applyBorder="1" applyAlignment="1">
      <alignment horizontal="center" vertical="center"/>
    </xf>
    <xf numFmtId="0" fontId="22" fillId="0" borderId="1" xfId="0" applyFont="1" applyBorder="1" applyAlignment="1">
      <alignment vertical="center"/>
    </xf>
    <xf numFmtId="0" fontId="22" fillId="0" borderId="1" xfId="0" applyFont="1" applyBorder="1" applyAlignment="1">
      <alignment horizontal="right" vertical="center"/>
    </xf>
    <xf numFmtId="0" fontId="31" fillId="0" borderId="0" xfId="0" applyFont="1" applyAlignment="1">
      <alignment horizontal="center" vertical="center"/>
    </xf>
    <xf numFmtId="4" fontId="22" fillId="0" borderId="1" xfId="0" applyNumberFormat="1" applyFont="1" applyBorder="1" applyAlignment="1" applyProtection="1">
      <alignment horizontal="center" vertical="center"/>
      <protection locked="0"/>
    </xf>
    <xf numFmtId="0" fontId="22" fillId="0" borderId="0" xfId="0" applyFont="1" applyAlignment="1">
      <alignment horizontal="center" vertical="center"/>
    </xf>
    <xf numFmtId="0" fontId="24" fillId="0" borderId="0" xfId="0" applyFont="1" applyAlignment="1">
      <alignment horizontal="center" vertical="center"/>
    </xf>
    <xf numFmtId="3" fontId="30" fillId="0" borderId="0" xfId="0" applyNumberFormat="1" applyFont="1" applyAlignment="1">
      <alignment horizontal="center" vertical="center"/>
    </xf>
    <xf numFmtId="3" fontId="24" fillId="0" borderId="0" xfId="0" applyNumberFormat="1" applyFont="1" applyAlignment="1">
      <alignment horizontal="center" vertical="center"/>
    </xf>
    <xf numFmtId="3" fontId="22" fillId="0" borderId="0" xfId="0" applyNumberFormat="1" applyFont="1" applyAlignment="1">
      <alignment horizontal="center" vertical="center"/>
    </xf>
    <xf numFmtId="0" fontId="22" fillId="0" borderId="1" xfId="0" applyFont="1" applyBorder="1"/>
    <xf numFmtId="0" fontId="22"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vertical="top"/>
    </xf>
    <xf numFmtId="3" fontId="24" fillId="0" borderId="0" xfId="0" applyNumberFormat="1" applyFont="1" applyAlignment="1">
      <alignment horizontal="center"/>
    </xf>
    <xf numFmtId="0" fontId="32" fillId="0" borderId="0" xfId="0" applyFont="1" applyAlignment="1">
      <alignment vertical="center" wrapText="1"/>
    </xf>
    <xf numFmtId="0" fontId="26" fillId="0" borderId="11" xfId="0" applyFont="1" applyBorder="1" applyAlignment="1">
      <alignment vertical="center" wrapText="1"/>
    </xf>
    <xf numFmtId="0" fontId="6" fillId="0" borderId="0" xfId="0" applyFont="1" applyAlignment="1">
      <alignment vertical="top"/>
    </xf>
    <xf numFmtId="0" fontId="30" fillId="3" borderId="2" xfId="0" applyFont="1" applyFill="1" applyBorder="1" applyAlignment="1">
      <alignment horizontal="center" vertical="center" textRotation="90"/>
    </xf>
    <xf numFmtId="3" fontId="30" fillId="2" borderId="1" xfId="0" applyNumberFormat="1" applyFont="1" applyFill="1" applyBorder="1" applyAlignment="1">
      <alignment horizontal="center" vertical="center"/>
    </xf>
    <xf numFmtId="3" fontId="24" fillId="2" borderId="3" xfId="0" applyNumberFormat="1" applyFont="1" applyFill="1" applyBorder="1" applyAlignment="1">
      <alignment horizontal="center" vertical="center"/>
    </xf>
    <xf numFmtId="4" fontId="13" fillId="0" borderId="1" xfId="0" applyNumberFormat="1" applyFont="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22" fillId="0" borderId="15" xfId="0" applyFont="1" applyBorder="1" applyAlignment="1">
      <alignment horizontal="center" vertical="center"/>
    </xf>
    <xf numFmtId="0" fontId="22" fillId="0" borderId="13" xfId="0" applyFont="1" applyBorder="1" applyAlignment="1">
      <alignment horizontal="center" vertical="center"/>
    </xf>
    <xf numFmtId="0" fontId="2" fillId="0" borderId="0" xfId="0" applyFont="1" applyAlignment="1">
      <alignment vertical="center" wrapText="1"/>
    </xf>
    <xf numFmtId="0" fontId="2" fillId="0" borderId="1" xfId="0" applyFont="1" applyBorder="1" applyAlignment="1">
      <alignment horizontal="center" vertical="center"/>
    </xf>
    <xf numFmtId="3" fontId="12" fillId="0" borderId="4" xfId="0" applyNumberFormat="1" applyFont="1" applyBorder="1" applyAlignment="1">
      <alignment vertical="center"/>
    </xf>
    <xf numFmtId="3" fontId="12" fillId="0" borderId="5" xfId="0" applyNumberFormat="1" applyFont="1" applyBorder="1" applyAlignment="1">
      <alignment vertical="center"/>
    </xf>
    <xf numFmtId="3" fontId="12" fillId="0" borderId="5" xfId="0" applyNumberFormat="1" applyFont="1" applyBorder="1" applyAlignment="1">
      <alignment horizontal="right" vertical="center"/>
    </xf>
    <xf numFmtId="3" fontId="12" fillId="0" borderId="3" xfId="0" applyNumberFormat="1" applyFont="1" applyBorder="1" applyAlignment="1">
      <alignment horizontal="right" vertical="center"/>
    </xf>
    <xf numFmtId="0" fontId="30" fillId="10" borderId="2" xfId="0" applyFont="1" applyFill="1" applyBorder="1" applyAlignment="1">
      <alignment horizontal="center" vertical="center" wrapText="1"/>
    </xf>
    <xf numFmtId="0" fontId="24" fillId="0" borderId="0" xfId="0" applyFont="1" applyAlignment="1">
      <alignment horizontal="left" vertical="center" wrapText="1"/>
    </xf>
    <xf numFmtId="0" fontId="22" fillId="0" borderId="8" xfId="0" applyFont="1" applyBorder="1" applyAlignment="1">
      <alignment vertical="center"/>
    </xf>
    <xf numFmtId="0" fontId="22" fillId="0" borderId="11" xfId="0" applyFont="1" applyBorder="1" applyAlignment="1">
      <alignment vertical="center"/>
    </xf>
    <xf numFmtId="0" fontId="2"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4" fontId="12"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xf>
    <xf numFmtId="3" fontId="12" fillId="3" borderId="2" xfId="0" applyNumberFormat="1" applyFont="1" applyFill="1" applyBorder="1" applyAlignment="1">
      <alignment horizontal="center" vertical="center" wrapText="1"/>
    </xf>
    <xf numFmtId="0" fontId="13" fillId="0" borderId="2" xfId="0" applyFont="1" applyBorder="1" applyAlignment="1">
      <alignment vertical="center"/>
    </xf>
    <xf numFmtId="3" fontId="12" fillId="11" borderId="1" xfId="0" applyNumberFormat="1" applyFont="1" applyFill="1" applyBorder="1" applyAlignment="1">
      <alignment horizontal="center" vertical="center"/>
    </xf>
    <xf numFmtId="166" fontId="33" fillId="12" borderId="1" xfId="0" applyNumberFormat="1" applyFont="1" applyFill="1" applyBorder="1" applyAlignment="1" applyProtection="1">
      <alignment horizontal="center" vertical="center"/>
      <protection locked="0"/>
    </xf>
    <xf numFmtId="4" fontId="33" fillId="12" borderId="1" xfId="0" applyNumberFormat="1" applyFont="1" applyFill="1" applyBorder="1" applyAlignment="1" applyProtection="1">
      <alignment horizontal="center" vertical="center"/>
      <protection locked="0"/>
    </xf>
    <xf numFmtId="3" fontId="6" fillId="0" borderId="0" xfId="0" applyNumberFormat="1" applyFont="1" applyAlignment="1">
      <alignment horizontal="center"/>
    </xf>
    <xf numFmtId="0" fontId="2" fillId="0" borderId="0" xfId="0" applyFont="1" applyAlignment="1">
      <alignment vertical="center"/>
    </xf>
    <xf numFmtId="0" fontId="9" fillId="0" borderId="0" xfId="0" applyFont="1" applyAlignment="1">
      <alignment horizontal="left" vertical="center"/>
    </xf>
    <xf numFmtId="0" fontId="3" fillId="0" borderId="0" xfId="0" applyFont="1" applyAlignment="1">
      <alignment horizontal="left" vertical="center"/>
    </xf>
    <xf numFmtId="0" fontId="34" fillId="0" borderId="0" xfId="0" applyFont="1" applyAlignment="1">
      <alignment horizontal="center"/>
    </xf>
    <xf numFmtId="0" fontId="33" fillId="0" borderId="0" xfId="0" applyFont="1" applyAlignment="1">
      <alignment horizontal="center"/>
    </xf>
    <xf numFmtId="0" fontId="40" fillId="0" borderId="0" xfId="0" applyFont="1" applyAlignment="1">
      <alignment horizont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2" xfId="0" quotePrefix="1" applyNumberFormat="1" applyFont="1" applyBorder="1" applyAlignment="1">
      <alignment horizontal="center" vertical="center" wrapText="1"/>
    </xf>
    <xf numFmtId="0" fontId="2" fillId="0" borderId="2" xfId="0" quotePrefix="1" applyFont="1" applyBorder="1" applyAlignment="1">
      <alignment horizontal="center" vertical="center" wrapText="1"/>
    </xf>
    <xf numFmtId="0" fontId="33" fillId="0" borderId="1" xfId="0" applyFont="1" applyBorder="1" applyAlignment="1">
      <alignment vertical="center"/>
    </xf>
    <xf numFmtId="3" fontId="34" fillId="0" borderId="1" xfId="0" applyNumberFormat="1" applyFont="1" applyBorder="1" applyAlignment="1">
      <alignment horizontal="center" vertical="center"/>
    </xf>
    <xf numFmtId="0" fontId="33" fillId="0" borderId="1" xfId="0" applyFont="1" applyBorder="1" applyAlignment="1">
      <alignment horizontal="center" vertical="center"/>
    </xf>
    <xf numFmtId="0" fontId="33" fillId="0" borderId="1" xfId="0" applyFont="1" applyBorder="1" applyAlignment="1">
      <alignment horizontal="left" vertical="top" wrapText="1"/>
    </xf>
    <xf numFmtId="166" fontId="33" fillId="0" borderId="1" xfId="0" applyNumberFormat="1" applyFont="1" applyBorder="1" applyAlignment="1">
      <alignment horizontal="center" vertical="center"/>
    </xf>
    <xf numFmtId="4" fontId="34" fillId="0" borderId="1" xfId="0" applyNumberFormat="1" applyFont="1" applyBorder="1" applyAlignment="1">
      <alignment horizontal="center" vertical="center"/>
    </xf>
    <xf numFmtId="0" fontId="33" fillId="0" borderId="0" xfId="0" applyFont="1" applyAlignment="1">
      <alignment vertical="center"/>
    </xf>
    <xf numFmtId="0" fontId="33" fillId="0" borderId="4" xfId="0" applyFont="1" applyBorder="1" applyAlignment="1">
      <alignment vertical="center"/>
    </xf>
    <xf numFmtId="0" fontId="33" fillId="0" borderId="5" xfId="0" applyFont="1" applyBorder="1" applyAlignment="1">
      <alignment vertical="center"/>
    </xf>
    <xf numFmtId="0" fontId="6" fillId="0" borderId="0" xfId="0" applyFont="1" applyAlignment="1">
      <alignment vertical="center"/>
    </xf>
    <xf numFmtId="0" fontId="2" fillId="0" borderId="9" xfId="0" applyFont="1" applyBorder="1" applyAlignment="1">
      <alignment vertical="center"/>
    </xf>
    <xf numFmtId="3" fontId="12" fillId="0" borderId="0" xfId="0" applyNumberFormat="1" applyFont="1" applyAlignment="1">
      <alignment vertical="center"/>
    </xf>
    <xf numFmtId="4" fontId="34" fillId="0" borderId="0" xfId="0" applyNumberFormat="1" applyFont="1" applyAlignment="1">
      <alignment horizontal="center" vertical="center"/>
    </xf>
    <xf numFmtId="0" fontId="35" fillId="0" borderId="0" xfId="0" applyFont="1"/>
    <xf numFmtId="0" fontId="35" fillId="0" borderId="0" xfId="0" applyFont="1" applyAlignment="1">
      <alignment vertical="center" wrapText="1"/>
    </xf>
    <xf numFmtId="0" fontId="34" fillId="0" borderId="0" xfId="0" applyFont="1" applyAlignment="1">
      <alignment horizontal="center" vertical="center" wrapText="1"/>
    </xf>
    <xf numFmtId="0" fontId="36" fillId="0" borderId="0" xfId="0" applyFont="1" applyAlignment="1">
      <alignment vertical="center"/>
    </xf>
    <xf numFmtId="0" fontId="36" fillId="0" borderId="0" xfId="0" applyFont="1" applyAlignment="1">
      <alignment horizontal="right" vertical="center"/>
    </xf>
    <xf numFmtId="0" fontId="6" fillId="0" borderId="0" xfId="0" applyFont="1" applyAlignment="1">
      <alignment horizontal="left"/>
    </xf>
    <xf numFmtId="4" fontId="6" fillId="0" borderId="0" xfId="0" applyNumberFormat="1" applyFont="1" applyAlignment="1">
      <alignment horizontal="center"/>
    </xf>
    <xf numFmtId="0" fontId="6" fillId="0" borderId="0" xfId="0" applyFont="1" applyAlignment="1">
      <alignment horizontal="right"/>
    </xf>
    <xf numFmtId="0" fontId="0" fillId="0" borderId="1" xfId="0" applyBorder="1" applyAlignment="1">
      <alignment horizontal="left" vertical="top"/>
    </xf>
    <xf numFmtId="0" fontId="12" fillId="3" borderId="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9" fillId="0" borderId="1" xfId="0" applyFont="1" applyBorder="1" applyAlignment="1">
      <alignment horizontal="center" vertical="center" wrapText="1"/>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2" fillId="3"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1" xfId="0" applyBorder="1" applyAlignment="1">
      <alignment horizontal="left" vertical="center"/>
    </xf>
    <xf numFmtId="0" fontId="6" fillId="0" borderId="1" xfId="0" applyFont="1" applyBorder="1" applyAlignment="1">
      <alignment horizontal="left" vertical="center" wrapText="1"/>
    </xf>
    <xf numFmtId="3" fontId="12" fillId="9" borderId="4" xfId="0" applyNumberFormat="1" applyFont="1" applyFill="1" applyBorder="1" applyAlignment="1">
      <alignment horizontal="center" vertical="center"/>
    </xf>
    <xf numFmtId="3" fontId="12" fillId="9" borderId="5" xfId="0" applyNumberFormat="1" applyFont="1" applyFill="1" applyBorder="1" applyAlignment="1">
      <alignment horizontal="center" vertical="center"/>
    </xf>
    <xf numFmtId="3" fontId="12" fillId="9" borderId="3" xfId="0" applyNumberFormat="1" applyFont="1" applyFill="1" applyBorder="1" applyAlignment="1">
      <alignment horizontal="center" vertical="center"/>
    </xf>
    <xf numFmtId="3" fontId="12" fillId="6" borderId="4" xfId="0" applyNumberFormat="1" applyFont="1" applyFill="1" applyBorder="1" applyAlignment="1">
      <alignment horizontal="center" vertical="center"/>
    </xf>
    <xf numFmtId="3" fontId="12" fillId="6" borderId="5" xfId="0" applyNumberFormat="1" applyFont="1" applyFill="1" applyBorder="1" applyAlignment="1">
      <alignment horizontal="center" vertical="center"/>
    </xf>
    <xf numFmtId="3" fontId="12" fillId="6" borderId="3" xfId="0" applyNumberFormat="1" applyFont="1" applyFill="1" applyBorder="1" applyAlignment="1">
      <alignment horizontal="center" vertical="center"/>
    </xf>
    <xf numFmtId="0" fontId="6" fillId="0" borderId="1" xfId="0" applyFont="1" applyBorder="1" applyAlignment="1">
      <alignment horizontal="left" vertical="center"/>
    </xf>
    <xf numFmtId="0" fontId="12" fillId="3" borderId="2"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2" borderId="4" xfId="0" applyFont="1" applyFill="1" applyBorder="1" applyAlignment="1">
      <alignment horizontal="center"/>
    </xf>
    <xf numFmtId="0" fontId="12" fillId="2" borderId="3" xfId="0" applyFont="1" applyFill="1" applyBorder="1" applyAlignment="1">
      <alignment horizontal="center"/>
    </xf>
    <xf numFmtId="3" fontId="12" fillId="3" borderId="2" xfId="0" applyNumberFormat="1" applyFont="1" applyFill="1" applyBorder="1" applyAlignment="1">
      <alignment horizontal="center" vertical="center" wrapText="1"/>
    </xf>
    <xf numFmtId="3" fontId="12" fillId="3" borderId="6" xfId="0" applyNumberFormat="1" applyFont="1" applyFill="1" applyBorder="1" applyAlignment="1">
      <alignment horizontal="center" vertical="center" wrapText="1"/>
    </xf>
    <xf numFmtId="3" fontId="12" fillId="3" borderId="7" xfId="0" applyNumberFormat="1" applyFont="1" applyFill="1" applyBorder="1" applyAlignment="1">
      <alignment horizontal="center" vertical="center" wrapText="1"/>
    </xf>
    <xf numFmtId="0" fontId="11"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11" fillId="2"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4" fontId="12" fillId="3" borderId="2" xfId="0" applyNumberFormat="1" applyFont="1" applyFill="1" applyBorder="1" applyAlignment="1">
      <alignment horizontal="center" vertical="center" wrapText="1"/>
    </xf>
    <xf numFmtId="4" fontId="12" fillId="3" borderId="6" xfId="0" applyNumberFormat="1" applyFont="1" applyFill="1" applyBorder="1" applyAlignment="1">
      <alignment horizontal="center" vertical="center" wrapText="1"/>
    </xf>
    <xf numFmtId="4" fontId="12" fillId="3" borderId="7" xfId="0" applyNumberFormat="1" applyFont="1" applyFill="1" applyBorder="1" applyAlignment="1">
      <alignment horizontal="center" vertical="center" wrapText="1"/>
    </xf>
    <xf numFmtId="0" fontId="6" fillId="0" borderId="5" xfId="0" applyFont="1" applyBorder="1" applyAlignment="1">
      <alignment horizontal="left"/>
    </xf>
    <xf numFmtId="0" fontId="10" fillId="0" borderId="5" xfId="0" applyFont="1" applyBorder="1" applyAlignment="1">
      <alignment horizontal="left" vertical="center"/>
    </xf>
    <xf numFmtId="0" fontId="10" fillId="0" borderId="14" xfId="0" applyFont="1" applyBorder="1" applyAlignment="1">
      <alignment horizontal="left" vertical="center"/>
    </xf>
    <xf numFmtId="0" fontId="35" fillId="12" borderId="8" xfId="0" applyFont="1" applyFill="1" applyBorder="1" applyAlignment="1">
      <alignment vertical="center" wrapText="1"/>
    </xf>
    <xf numFmtId="0" fontId="35" fillId="12" borderId="9" xfId="0" applyFont="1" applyFill="1" applyBorder="1" applyAlignment="1">
      <alignment vertical="center" wrapText="1"/>
    </xf>
    <xf numFmtId="0" fontId="35" fillId="12" borderId="10" xfId="0" applyFont="1" applyFill="1" applyBorder="1" applyAlignment="1">
      <alignment vertical="center" wrapText="1"/>
    </xf>
    <xf numFmtId="0" fontId="35" fillId="12" borderId="11" xfId="0" applyFont="1" applyFill="1" applyBorder="1" applyAlignment="1">
      <alignment vertical="center" wrapText="1"/>
    </xf>
    <xf numFmtId="0" fontId="35" fillId="12" borderId="0" xfId="0" applyFont="1" applyFill="1" applyAlignment="1">
      <alignment vertical="center" wrapText="1"/>
    </xf>
    <xf numFmtId="0" fontId="35" fillId="12" borderId="12" xfId="0" applyFont="1" applyFill="1" applyBorder="1" applyAlignment="1">
      <alignment vertical="center" wrapText="1"/>
    </xf>
    <xf numFmtId="0" fontId="35" fillId="12" borderId="13" xfId="0" applyFont="1" applyFill="1" applyBorder="1" applyAlignment="1">
      <alignment vertical="center" wrapText="1"/>
    </xf>
    <xf numFmtId="0" fontId="35" fillId="12" borderId="14" xfId="0" applyFont="1" applyFill="1" applyBorder="1" applyAlignment="1">
      <alignment vertical="center" wrapText="1"/>
    </xf>
    <xf numFmtId="0" fontId="35" fillId="12" borderId="15" xfId="0" applyFont="1" applyFill="1" applyBorder="1" applyAlignment="1">
      <alignmen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0" borderId="4" xfId="0" applyFont="1" applyBorder="1" applyAlignment="1">
      <alignment horizontal="right"/>
    </xf>
    <xf numFmtId="0" fontId="12" fillId="0" borderId="3" xfId="0" applyFont="1" applyBorder="1" applyAlignment="1">
      <alignment horizontal="right"/>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3" xfId="0" applyFont="1" applyBorder="1" applyAlignment="1">
      <alignment horizontal="left" vertical="center"/>
    </xf>
    <xf numFmtId="0" fontId="13" fillId="0" borderId="1" xfId="0" applyFont="1" applyBorder="1" applyAlignment="1">
      <alignment horizontal="right" vertical="center"/>
    </xf>
    <xf numFmtId="0" fontId="13" fillId="0" borderId="8" xfId="0" quotePrefix="1" applyFont="1" applyBorder="1" applyAlignment="1">
      <alignment horizontal="left" vertical="center" wrapText="1"/>
    </xf>
    <xf numFmtId="0" fontId="13" fillId="0" borderId="9" xfId="0" quotePrefix="1" applyFont="1" applyBorder="1" applyAlignment="1">
      <alignment horizontal="left" vertical="center" wrapText="1"/>
    </xf>
    <xf numFmtId="0" fontId="13" fillId="0" borderId="10" xfId="0" quotePrefix="1" applyFont="1" applyBorder="1" applyAlignment="1">
      <alignment horizontal="left" vertical="center" wrapText="1"/>
    </xf>
    <xf numFmtId="0" fontId="13" fillId="0" borderId="11" xfId="0" quotePrefix="1" applyFont="1" applyBorder="1" applyAlignment="1">
      <alignment horizontal="left" vertical="center" wrapText="1"/>
    </xf>
    <xf numFmtId="0" fontId="13" fillId="0" borderId="0" xfId="0" quotePrefix="1" applyFont="1" applyAlignment="1">
      <alignment horizontal="left" vertical="center" wrapText="1"/>
    </xf>
    <xf numFmtId="0" fontId="13" fillId="0" borderId="12" xfId="0" quotePrefix="1" applyFont="1" applyBorder="1" applyAlignment="1">
      <alignment horizontal="left" vertical="center" wrapText="1"/>
    </xf>
    <xf numFmtId="0" fontId="13" fillId="0" borderId="13" xfId="0" quotePrefix="1" applyFont="1" applyBorder="1" applyAlignment="1">
      <alignment horizontal="left" vertical="center" wrapText="1"/>
    </xf>
    <xf numFmtId="0" fontId="13" fillId="0" borderId="14" xfId="0" quotePrefix="1" applyFont="1" applyBorder="1" applyAlignment="1">
      <alignment horizontal="left" vertical="center" wrapText="1"/>
    </xf>
    <xf numFmtId="0" fontId="13" fillId="0" borderId="15" xfId="0" quotePrefix="1" applyFont="1" applyBorder="1" applyAlignment="1">
      <alignment horizontal="left" vertical="center" wrapText="1"/>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right" vertical="center"/>
    </xf>
    <xf numFmtId="0" fontId="13" fillId="0" borderId="3" xfId="0" applyFont="1" applyBorder="1" applyAlignment="1">
      <alignment horizontal="right" vertical="center"/>
    </xf>
    <xf numFmtId="0" fontId="2" fillId="0" borderId="1" xfId="0" applyFont="1" applyBorder="1" applyAlignment="1">
      <alignment horizontal="right" vertical="center"/>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31" fillId="0" borderId="2" xfId="0" applyFont="1" applyBorder="1" applyAlignment="1">
      <alignment horizontal="center" vertical="center"/>
    </xf>
    <xf numFmtId="0" fontId="31" fillId="0" borderId="6" xfId="0" applyFont="1" applyBorder="1" applyAlignment="1">
      <alignment horizontal="center" vertical="center"/>
    </xf>
    <xf numFmtId="0" fontId="31" fillId="0" borderId="1" xfId="0" applyFont="1" applyBorder="1" applyAlignment="1">
      <alignment horizontal="right" vertical="center"/>
    </xf>
    <xf numFmtId="0" fontId="24" fillId="10" borderId="1" xfId="0" applyFont="1" applyFill="1" applyBorder="1" applyAlignment="1">
      <alignment horizontal="right" vertical="center"/>
    </xf>
    <xf numFmtId="0" fontId="30" fillId="10" borderId="4" xfId="0" applyFont="1" applyFill="1" applyBorder="1" applyAlignment="1">
      <alignment horizontal="right"/>
    </xf>
    <xf numFmtId="0" fontId="30" fillId="10" borderId="3" xfId="0" applyFont="1" applyFill="1" applyBorder="1" applyAlignment="1">
      <alignment horizontal="right"/>
    </xf>
    <xf numFmtId="0" fontId="31" fillId="0" borderId="4" xfId="0" applyFont="1" applyBorder="1" applyAlignment="1">
      <alignment horizontal="left" vertical="center"/>
    </xf>
    <xf numFmtId="0" fontId="31" fillId="0" borderId="5" xfId="0" applyFont="1" applyBorder="1" applyAlignment="1">
      <alignment horizontal="left" vertical="center"/>
    </xf>
    <xf numFmtId="0" fontId="31" fillId="0" borderId="3" xfId="0" applyFont="1" applyBorder="1" applyAlignment="1">
      <alignment horizontal="left" vertical="center"/>
    </xf>
    <xf numFmtId="0" fontId="31" fillId="10" borderId="8" xfId="0" applyFont="1" applyFill="1" applyBorder="1" applyAlignment="1">
      <alignment vertical="center" wrapText="1"/>
    </xf>
    <xf numFmtId="0" fontId="31" fillId="10" borderId="9" xfId="0" applyFont="1" applyFill="1" applyBorder="1" applyAlignment="1">
      <alignment vertical="center"/>
    </xf>
    <xf numFmtId="0" fontId="31" fillId="10" borderId="10" xfId="0" applyFont="1" applyFill="1" applyBorder="1" applyAlignment="1">
      <alignment vertical="center"/>
    </xf>
    <xf numFmtId="0" fontId="31" fillId="10" borderId="11" xfId="0" applyFont="1" applyFill="1" applyBorder="1" applyAlignment="1">
      <alignment vertical="center"/>
    </xf>
    <xf numFmtId="0" fontId="31" fillId="10" borderId="0" xfId="0" applyFont="1" applyFill="1" applyAlignment="1">
      <alignment vertical="center"/>
    </xf>
    <xf numFmtId="0" fontId="31" fillId="10" borderId="12" xfId="0" applyFont="1" applyFill="1" applyBorder="1" applyAlignment="1">
      <alignment vertical="center"/>
    </xf>
    <xf numFmtId="0" fontId="31" fillId="0" borderId="5" xfId="0" applyFont="1" applyBorder="1" applyAlignment="1">
      <alignment horizontal="right" vertical="center"/>
    </xf>
    <xf numFmtId="0" fontId="31" fillId="0" borderId="3" xfId="0" applyFont="1" applyBorder="1" applyAlignment="1">
      <alignment horizontal="right"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3" xfId="0" applyFont="1" applyBorder="1" applyAlignment="1">
      <alignment horizontal="center" vertical="center"/>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3" fillId="10" borderId="8" xfId="0" applyFont="1" applyFill="1" applyBorder="1" applyAlignment="1">
      <alignment horizontal="center" vertical="center"/>
    </xf>
    <xf numFmtId="0" fontId="23" fillId="10" borderId="9" xfId="0" applyFont="1" applyFill="1" applyBorder="1" applyAlignment="1">
      <alignment horizontal="center" vertical="center"/>
    </xf>
    <xf numFmtId="0" fontId="23" fillId="10" borderId="10" xfId="0" applyFont="1" applyFill="1" applyBorder="1" applyAlignment="1">
      <alignment horizontal="center" vertical="center"/>
    </xf>
    <xf numFmtId="0" fontId="23" fillId="10" borderId="13" xfId="0" applyFont="1" applyFill="1" applyBorder="1" applyAlignment="1">
      <alignment horizontal="center" vertical="center"/>
    </xf>
    <xf numFmtId="0" fontId="23" fillId="10" borderId="14" xfId="0" applyFont="1" applyFill="1" applyBorder="1" applyAlignment="1">
      <alignment horizontal="center" vertical="center"/>
    </xf>
    <xf numFmtId="0" fontId="23" fillId="10" borderId="15" xfId="0" applyFont="1" applyFill="1" applyBorder="1" applyAlignment="1">
      <alignment horizontal="center" vertical="center"/>
    </xf>
    <xf numFmtId="0" fontId="26" fillId="10" borderId="4"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26" fillId="10"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31" fillId="10" borderId="11" xfId="0" applyFont="1" applyFill="1" applyBorder="1" applyAlignment="1">
      <alignment vertical="center" wrapText="1"/>
    </xf>
    <xf numFmtId="0" fontId="31" fillId="10" borderId="0" xfId="0" applyFont="1" applyFill="1" applyAlignment="1">
      <alignment vertical="center" wrapText="1"/>
    </xf>
    <xf numFmtId="0" fontId="31" fillId="10" borderId="12" xfId="0" applyFont="1" applyFill="1" applyBorder="1" applyAlignment="1">
      <alignment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FFFFCC"/>
      <color rgb="FFFFCCFF"/>
      <color rgb="FFFF66FF"/>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V37"/>
  <sheetViews>
    <sheetView zoomScale="90" zoomScaleNormal="90" workbookViewId="0">
      <selection activeCell="T13" sqref="T13:T19"/>
    </sheetView>
  </sheetViews>
  <sheetFormatPr defaultRowHeight="12.5" x14ac:dyDescent="0.25"/>
  <cols>
    <col min="1" max="1" width="4.54296875" bestFit="1" customWidth="1"/>
    <col min="2" max="2" width="23.1796875" customWidth="1"/>
    <col min="3" max="3" width="8.81640625" customWidth="1"/>
    <col min="4" max="4" width="8.54296875" style="1" customWidth="1"/>
    <col min="5" max="5" width="10.81640625" style="2" customWidth="1"/>
    <col min="6" max="6" width="8.81640625" style="1" customWidth="1"/>
    <col min="7" max="7" width="6.81640625" style="1" customWidth="1"/>
    <col min="8" max="8" width="7" style="1" customWidth="1"/>
    <col min="9" max="9" width="7.1796875" style="1" customWidth="1"/>
    <col min="10" max="11" width="9.81640625" style="1" customWidth="1"/>
    <col min="12" max="12" width="9.54296875" style="1" customWidth="1"/>
    <col min="13" max="13" width="7.453125" style="1" customWidth="1"/>
    <col min="14" max="14" width="8.1796875" style="1" customWidth="1"/>
    <col min="15" max="15" width="12.1796875" style="1" customWidth="1"/>
    <col min="16" max="16" width="10.81640625" customWidth="1"/>
    <col min="17" max="17" width="15.453125" customWidth="1"/>
    <col min="18" max="18" width="10" style="1" customWidth="1"/>
    <col min="19" max="19" width="11" style="1" customWidth="1"/>
    <col min="20" max="20" width="9.1796875" style="9" customWidth="1"/>
    <col min="21" max="21" width="12.81640625" customWidth="1"/>
    <col min="22" max="22" width="12.1796875" customWidth="1"/>
  </cols>
  <sheetData>
    <row r="1" spans="1:22" ht="20.25" customHeight="1" x14ac:dyDescent="0.6">
      <c r="B1" s="204" t="s">
        <v>42</v>
      </c>
      <c r="C1" s="204"/>
      <c r="H1" s="31"/>
      <c r="I1" s="31"/>
      <c r="J1" s="31"/>
      <c r="O1"/>
      <c r="Q1" s="1"/>
      <c r="S1" s="9"/>
      <c r="T1"/>
    </row>
    <row r="2" spans="1:22" x14ac:dyDescent="0.25">
      <c r="O2"/>
      <c r="Q2" s="1"/>
      <c r="S2" s="9"/>
      <c r="T2"/>
    </row>
    <row r="3" spans="1:22" ht="15" customHeight="1" x14ac:dyDescent="0.25">
      <c r="A3" s="32"/>
      <c r="B3" s="206" t="s">
        <v>41</v>
      </c>
      <c r="C3" s="206"/>
      <c r="E3" s="205" t="s">
        <v>49</v>
      </c>
      <c r="F3" s="205"/>
      <c r="G3" s="205"/>
      <c r="H3" s="205"/>
      <c r="I3" s="205"/>
      <c r="J3" s="205"/>
      <c r="K3" s="205"/>
      <c r="L3" s="205"/>
      <c r="M3" s="205"/>
      <c r="N3" s="205"/>
      <c r="O3" s="205"/>
      <c r="P3" s="205"/>
      <c r="Q3" s="205"/>
      <c r="R3" s="205"/>
      <c r="S3" s="9"/>
      <c r="T3"/>
    </row>
    <row r="4" spans="1:22" ht="15" customHeight="1" x14ac:dyDescent="0.25">
      <c r="A4" s="32"/>
      <c r="B4" s="206"/>
      <c r="C4" s="206"/>
      <c r="E4" s="205"/>
      <c r="F4" s="205"/>
      <c r="G4" s="205"/>
      <c r="H4" s="205"/>
      <c r="I4" s="205"/>
      <c r="J4" s="205"/>
      <c r="K4" s="205"/>
      <c r="L4" s="205"/>
      <c r="M4" s="205"/>
      <c r="N4" s="205"/>
      <c r="O4" s="205"/>
      <c r="P4" s="205"/>
      <c r="Q4" s="205"/>
      <c r="R4" s="205"/>
      <c r="S4" s="9"/>
      <c r="T4"/>
    </row>
    <row r="5" spans="1:22" ht="15" customHeight="1" x14ac:dyDescent="0.25">
      <c r="B5" s="7"/>
      <c r="O5"/>
      <c r="Q5" s="1"/>
      <c r="S5" s="9"/>
      <c r="T5"/>
    </row>
    <row r="6" spans="1:22" ht="25" customHeight="1" x14ac:dyDescent="0.25">
      <c r="B6" s="181" t="s">
        <v>44</v>
      </c>
      <c r="C6" s="181"/>
      <c r="D6" s="181"/>
      <c r="E6" s="181"/>
      <c r="F6" s="181"/>
      <c r="G6" s="35"/>
      <c r="H6" s="35"/>
      <c r="I6" s="35"/>
      <c r="J6" s="35"/>
      <c r="K6" s="35"/>
      <c r="L6" s="11"/>
      <c r="M6" s="11"/>
    </row>
    <row r="7" spans="1:22" ht="15" customHeight="1" x14ac:dyDescent="0.25">
      <c r="B7" s="3"/>
      <c r="C7" s="4"/>
      <c r="D7" s="4"/>
      <c r="E7" s="5"/>
      <c r="F7" s="4"/>
      <c r="G7" s="4"/>
      <c r="H7" s="4"/>
      <c r="I7" s="4"/>
      <c r="J7" s="4"/>
      <c r="K7" s="4"/>
      <c r="L7" s="4"/>
      <c r="M7" s="4"/>
      <c r="R7" s="27" t="s">
        <v>18</v>
      </c>
      <c r="S7" s="27" t="s">
        <v>19</v>
      </c>
      <c r="U7" s="27" t="s">
        <v>19</v>
      </c>
      <c r="V7" s="27" t="s">
        <v>19</v>
      </c>
    </row>
    <row r="8" spans="1:22" s="34" customFormat="1" ht="13" x14ac:dyDescent="0.25">
      <c r="A8" s="33">
        <v>1</v>
      </c>
      <c r="B8" s="33">
        <v>2</v>
      </c>
      <c r="C8" s="33">
        <v>3</v>
      </c>
      <c r="D8" s="33">
        <v>4</v>
      </c>
      <c r="E8" s="33">
        <v>5</v>
      </c>
      <c r="F8" s="33">
        <v>6</v>
      </c>
      <c r="G8" s="33">
        <v>7</v>
      </c>
      <c r="H8" s="33">
        <v>8</v>
      </c>
      <c r="I8" s="33">
        <v>9</v>
      </c>
      <c r="J8" s="33">
        <v>10</v>
      </c>
      <c r="K8" s="33">
        <v>11</v>
      </c>
      <c r="L8" s="33">
        <v>12</v>
      </c>
      <c r="M8" s="33">
        <v>13</v>
      </c>
      <c r="N8" s="33">
        <v>14</v>
      </c>
      <c r="O8" s="33">
        <v>15</v>
      </c>
      <c r="P8" s="33">
        <v>16</v>
      </c>
      <c r="Q8" s="33">
        <v>17</v>
      </c>
      <c r="R8" s="33">
        <v>18</v>
      </c>
      <c r="S8" s="33">
        <v>19</v>
      </c>
      <c r="T8" s="33">
        <v>20</v>
      </c>
      <c r="U8" s="33">
        <v>21</v>
      </c>
      <c r="V8" s="33">
        <v>22</v>
      </c>
    </row>
    <row r="9" spans="1:22" s="1" customFormat="1" ht="15" customHeight="1" x14ac:dyDescent="0.25">
      <c r="A9" s="196" t="s">
        <v>0</v>
      </c>
      <c r="B9" s="178" t="s">
        <v>37</v>
      </c>
      <c r="C9" s="178" t="s">
        <v>1</v>
      </c>
      <c r="D9" s="178" t="s">
        <v>2</v>
      </c>
      <c r="E9" s="201" t="s">
        <v>3</v>
      </c>
      <c r="F9" s="178" t="s">
        <v>29</v>
      </c>
      <c r="G9" s="178" t="s">
        <v>4</v>
      </c>
      <c r="H9" s="178" t="s">
        <v>5</v>
      </c>
      <c r="I9" s="178" t="s">
        <v>6</v>
      </c>
      <c r="J9" s="178" t="s">
        <v>9</v>
      </c>
      <c r="K9" s="178" t="s">
        <v>15</v>
      </c>
      <c r="L9" s="178" t="s">
        <v>36</v>
      </c>
      <c r="M9" s="178" t="s">
        <v>21</v>
      </c>
      <c r="N9" s="178" t="s">
        <v>28</v>
      </c>
      <c r="O9" s="178" t="s">
        <v>50</v>
      </c>
      <c r="P9" s="178" t="s">
        <v>20</v>
      </c>
      <c r="Q9" s="178" t="s">
        <v>13</v>
      </c>
      <c r="R9" s="178" t="s">
        <v>33</v>
      </c>
      <c r="S9" s="178" t="s">
        <v>34</v>
      </c>
      <c r="T9" s="210" t="s">
        <v>35</v>
      </c>
      <c r="U9" s="178" t="s">
        <v>31</v>
      </c>
      <c r="V9" s="207" t="s">
        <v>43</v>
      </c>
    </row>
    <row r="10" spans="1:22" ht="15" customHeight="1" x14ac:dyDescent="0.25">
      <c r="A10" s="197"/>
      <c r="B10" s="179"/>
      <c r="C10" s="179"/>
      <c r="D10" s="179"/>
      <c r="E10" s="202"/>
      <c r="F10" s="179"/>
      <c r="G10" s="179"/>
      <c r="H10" s="179"/>
      <c r="I10" s="179"/>
      <c r="J10" s="179"/>
      <c r="K10" s="179"/>
      <c r="L10" s="179"/>
      <c r="M10" s="179"/>
      <c r="N10" s="179"/>
      <c r="O10" s="179"/>
      <c r="P10" s="179"/>
      <c r="Q10" s="179"/>
      <c r="R10" s="179"/>
      <c r="S10" s="179"/>
      <c r="T10" s="211"/>
      <c r="U10" s="179"/>
      <c r="V10" s="208"/>
    </row>
    <row r="11" spans="1:22" ht="15" customHeight="1" x14ac:dyDescent="0.25">
      <c r="A11" s="198"/>
      <c r="B11" s="185"/>
      <c r="C11" s="185"/>
      <c r="D11" s="180"/>
      <c r="E11" s="203"/>
      <c r="F11" s="185"/>
      <c r="G11" s="185"/>
      <c r="H11" s="180"/>
      <c r="I11" s="180"/>
      <c r="J11" s="180"/>
      <c r="K11" s="179"/>
      <c r="L11" s="179"/>
      <c r="M11" s="179"/>
      <c r="N11" s="179"/>
      <c r="O11" s="179"/>
      <c r="P11" s="179"/>
      <c r="Q11" s="179"/>
      <c r="R11" s="179"/>
      <c r="S11" s="179"/>
      <c r="T11" s="211"/>
      <c r="U11" s="179"/>
      <c r="V11" s="208"/>
    </row>
    <row r="12" spans="1:22" s="10" customFormat="1" ht="15" customHeight="1" x14ac:dyDescent="0.25">
      <c r="A12" s="24"/>
      <c r="B12" s="25"/>
      <c r="C12" s="25"/>
      <c r="D12" s="24"/>
      <c r="E12" s="26"/>
      <c r="F12" s="24"/>
      <c r="G12" s="24"/>
      <c r="H12" s="24"/>
      <c r="I12" s="24"/>
      <c r="J12" s="24"/>
      <c r="K12" s="185"/>
      <c r="L12" s="185"/>
      <c r="M12" s="185"/>
      <c r="N12" s="185"/>
      <c r="O12" s="185"/>
      <c r="P12" s="185"/>
      <c r="Q12" s="185"/>
      <c r="R12" s="185"/>
      <c r="S12" s="185"/>
      <c r="T12" s="212"/>
      <c r="U12" s="185"/>
      <c r="V12" s="209"/>
    </row>
    <row r="13" spans="1:22" s="10" customFormat="1" ht="14.15" customHeight="1" x14ac:dyDescent="0.25">
      <c r="A13" s="12">
        <v>1</v>
      </c>
      <c r="B13" s="13" t="s">
        <v>22</v>
      </c>
      <c r="C13" s="22">
        <v>20900</v>
      </c>
      <c r="D13" s="12">
        <v>220</v>
      </c>
      <c r="E13" s="59">
        <f t="shared" ref="E13:E19" si="0">D13*C13</f>
        <v>4598000</v>
      </c>
      <c r="F13" s="12" t="s">
        <v>30</v>
      </c>
      <c r="G13" s="12">
        <v>4</v>
      </c>
      <c r="H13" s="12">
        <v>4</v>
      </c>
      <c r="I13" s="12" t="s">
        <v>39</v>
      </c>
      <c r="J13" s="182" t="s">
        <v>7</v>
      </c>
      <c r="K13" s="12" t="s">
        <v>38</v>
      </c>
      <c r="L13" s="12" t="s">
        <v>32</v>
      </c>
      <c r="M13" s="15" t="s">
        <v>7</v>
      </c>
      <c r="N13" s="182" t="s">
        <v>7</v>
      </c>
      <c r="O13" s="15" t="s">
        <v>7</v>
      </c>
      <c r="P13" s="182" t="s">
        <v>7</v>
      </c>
      <c r="Q13" s="15" t="s">
        <v>7</v>
      </c>
      <c r="R13" s="21">
        <v>0.06</v>
      </c>
      <c r="S13" s="28">
        <v>2.4E-2</v>
      </c>
      <c r="T13" s="52">
        <f>S13*(D13/2)+R13</f>
        <v>2.7</v>
      </c>
      <c r="U13" s="23">
        <f t="shared" ref="U13:U19" si="1">T13*C13</f>
        <v>56430.000000000007</v>
      </c>
      <c r="V13" s="54"/>
    </row>
    <row r="14" spans="1:22" s="10" customFormat="1" ht="14.15" customHeight="1" x14ac:dyDescent="0.25">
      <c r="A14" s="12">
        <v>2</v>
      </c>
      <c r="B14" s="13" t="s">
        <v>23</v>
      </c>
      <c r="C14" s="22">
        <v>20900</v>
      </c>
      <c r="D14" s="12">
        <v>152</v>
      </c>
      <c r="E14" s="14">
        <f t="shared" si="0"/>
        <v>3176800</v>
      </c>
      <c r="F14" s="12" t="s">
        <v>30</v>
      </c>
      <c r="G14" s="12">
        <v>4</v>
      </c>
      <c r="H14" s="12">
        <v>4</v>
      </c>
      <c r="I14" s="12" t="s">
        <v>39</v>
      </c>
      <c r="J14" s="183"/>
      <c r="K14" s="12" t="s">
        <v>38</v>
      </c>
      <c r="L14" s="12" t="s">
        <v>32</v>
      </c>
      <c r="M14" s="15" t="s">
        <v>7</v>
      </c>
      <c r="N14" s="183"/>
      <c r="O14" s="15" t="s">
        <v>7</v>
      </c>
      <c r="P14" s="183"/>
      <c r="Q14" s="15" t="s">
        <v>7</v>
      </c>
      <c r="R14" s="21">
        <v>0.06</v>
      </c>
      <c r="S14" s="28">
        <v>2.4E-2</v>
      </c>
      <c r="T14" s="52">
        <f t="shared" ref="T14:T19" si="2">S14*D14/2+R14</f>
        <v>1.8840000000000001</v>
      </c>
      <c r="U14" s="23">
        <f t="shared" si="1"/>
        <v>39375.600000000006</v>
      </c>
      <c r="V14" s="54"/>
    </row>
    <row r="15" spans="1:22" s="10" customFormat="1" ht="14.15" customHeight="1" x14ac:dyDescent="0.25">
      <c r="A15" s="12">
        <v>3</v>
      </c>
      <c r="B15" s="13" t="s">
        <v>40</v>
      </c>
      <c r="C15" s="22">
        <v>20900</v>
      </c>
      <c r="D15" s="12">
        <v>176</v>
      </c>
      <c r="E15" s="14">
        <f t="shared" si="0"/>
        <v>3678400</v>
      </c>
      <c r="F15" s="12" t="s">
        <v>30</v>
      </c>
      <c r="G15" s="12">
        <v>4</v>
      </c>
      <c r="H15" s="12">
        <v>4</v>
      </c>
      <c r="I15" s="12" t="s">
        <v>39</v>
      </c>
      <c r="J15" s="183"/>
      <c r="K15" s="12" t="s">
        <v>38</v>
      </c>
      <c r="L15" s="12" t="s">
        <v>32</v>
      </c>
      <c r="M15" s="15" t="s">
        <v>7</v>
      </c>
      <c r="N15" s="183"/>
      <c r="O15" s="15" t="s">
        <v>7</v>
      </c>
      <c r="P15" s="183"/>
      <c r="Q15" s="15" t="s">
        <v>7</v>
      </c>
      <c r="R15" s="21">
        <v>0.06</v>
      </c>
      <c r="S15" s="28">
        <v>2.4E-2</v>
      </c>
      <c r="T15" s="52">
        <f t="shared" si="2"/>
        <v>2.1720000000000002</v>
      </c>
      <c r="U15" s="23">
        <f t="shared" si="1"/>
        <v>45394.8</v>
      </c>
      <c r="V15" s="55"/>
    </row>
    <row r="16" spans="1:22" s="10" customFormat="1" ht="14.15" customHeight="1" x14ac:dyDescent="0.25">
      <c r="A16" s="12">
        <v>4</v>
      </c>
      <c r="B16" s="13" t="s">
        <v>24</v>
      </c>
      <c r="C16" s="22">
        <v>20900</v>
      </c>
      <c r="D16" s="12">
        <v>156</v>
      </c>
      <c r="E16" s="14">
        <f t="shared" si="0"/>
        <v>3260400</v>
      </c>
      <c r="F16" s="12" t="s">
        <v>30</v>
      </c>
      <c r="G16" s="12">
        <v>4</v>
      </c>
      <c r="H16" s="12">
        <v>4</v>
      </c>
      <c r="I16" s="12" t="s">
        <v>39</v>
      </c>
      <c r="J16" s="183"/>
      <c r="K16" s="12" t="s">
        <v>38</v>
      </c>
      <c r="L16" s="12" t="s">
        <v>32</v>
      </c>
      <c r="M16" s="15" t="s">
        <v>7</v>
      </c>
      <c r="N16" s="183"/>
      <c r="O16" s="15" t="s">
        <v>7</v>
      </c>
      <c r="P16" s="183"/>
      <c r="Q16" s="15" t="s">
        <v>7</v>
      </c>
      <c r="R16" s="21">
        <v>0.06</v>
      </c>
      <c r="S16" s="28">
        <v>2.4E-2</v>
      </c>
      <c r="T16" s="52">
        <f t="shared" si="2"/>
        <v>1.9320000000000002</v>
      </c>
      <c r="U16" s="23">
        <f t="shared" si="1"/>
        <v>40378.800000000003</v>
      </c>
      <c r="V16" s="55"/>
    </row>
    <row r="17" spans="1:22" s="10" customFormat="1" ht="14.15" customHeight="1" x14ac:dyDescent="0.25">
      <c r="A17" s="12">
        <v>5</v>
      </c>
      <c r="B17" s="18" t="s">
        <v>27</v>
      </c>
      <c r="C17" s="22">
        <v>20900</v>
      </c>
      <c r="D17" s="12">
        <v>128</v>
      </c>
      <c r="E17" s="14">
        <f t="shared" si="0"/>
        <v>2675200</v>
      </c>
      <c r="F17" s="12" t="s">
        <v>30</v>
      </c>
      <c r="G17" s="12">
        <v>4</v>
      </c>
      <c r="H17" s="12">
        <v>4</v>
      </c>
      <c r="I17" s="12" t="s">
        <v>39</v>
      </c>
      <c r="J17" s="183"/>
      <c r="K17" s="12" t="s">
        <v>38</v>
      </c>
      <c r="L17" s="12" t="s">
        <v>32</v>
      </c>
      <c r="M17" s="15" t="s">
        <v>7</v>
      </c>
      <c r="N17" s="183"/>
      <c r="O17" s="15" t="s">
        <v>7</v>
      </c>
      <c r="P17" s="183"/>
      <c r="Q17" s="15" t="s">
        <v>7</v>
      </c>
      <c r="R17" s="21">
        <v>0.06</v>
      </c>
      <c r="S17" s="28">
        <v>2.4E-2</v>
      </c>
      <c r="T17" s="52">
        <f t="shared" si="2"/>
        <v>1.5960000000000001</v>
      </c>
      <c r="U17" s="23">
        <f t="shared" si="1"/>
        <v>33356.400000000001</v>
      </c>
      <c r="V17" s="55"/>
    </row>
    <row r="18" spans="1:22" s="10" customFormat="1" ht="14.15" customHeight="1" x14ac:dyDescent="0.25">
      <c r="A18" s="12">
        <v>6</v>
      </c>
      <c r="B18" s="18" t="s">
        <v>25</v>
      </c>
      <c r="C18" s="22">
        <v>20900</v>
      </c>
      <c r="D18" s="12">
        <v>164</v>
      </c>
      <c r="E18" s="14">
        <f t="shared" si="0"/>
        <v>3427600</v>
      </c>
      <c r="F18" s="12" t="s">
        <v>30</v>
      </c>
      <c r="G18" s="12">
        <v>4</v>
      </c>
      <c r="H18" s="12">
        <v>4</v>
      </c>
      <c r="I18" s="12" t="s">
        <v>39</v>
      </c>
      <c r="J18" s="183"/>
      <c r="K18" s="12" t="s">
        <v>38</v>
      </c>
      <c r="L18" s="12" t="s">
        <v>32</v>
      </c>
      <c r="M18" s="15" t="s">
        <v>7</v>
      </c>
      <c r="N18" s="183"/>
      <c r="O18" s="15" t="s">
        <v>7</v>
      </c>
      <c r="P18" s="183"/>
      <c r="Q18" s="15" t="s">
        <v>7</v>
      </c>
      <c r="R18" s="21">
        <v>0.06</v>
      </c>
      <c r="S18" s="28">
        <v>2.4E-2</v>
      </c>
      <c r="T18" s="52">
        <f t="shared" si="2"/>
        <v>2.028</v>
      </c>
      <c r="U18" s="23">
        <f t="shared" si="1"/>
        <v>42385.2</v>
      </c>
      <c r="V18" s="55"/>
    </row>
    <row r="19" spans="1:22" s="10" customFormat="1" ht="14.15" customHeight="1" x14ac:dyDescent="0.25">
      <c r="A19" s="12">
        <v>7</v>
      </c>
      <c r="B19" s="18" t="s">
        <v>26</v>
      </c>
      <c r="C19" s="22">
        <v>20900</v>
      </c>
      <c r="D19" s="12">
        <v>120</v>
      </c>
      <c r="E19" s="59">
        <f t="shared" si="0"/>
        <v>2508000</v>
      </c>
      <c r="F19" s="12" t="s">
        <v>30</v>
      </c>
      <c r="G19" s="12">
        <v>4</v>
      </c>
      <c r="H19" s="12">
        <v>4</v>
      </c>
      <c r="I19" s="12" t="s">
        <v>39</v>
      </c>
      <c r="J19" s="184"/>
      <c r="K19" s="12" t="s">
        <v>38</v>
      </c>
      <c r="L19" s="12" t="s">
        <v>32</v>
      </c>
      <c r="M19" s="15" t="s">
        <v>7</v>
      </c>
      <c r="N19" s="184"/>
      <c r="O19" s="15" t="s">
        <v>7</v>
      </c>
      <c r="P19" s="184"/>
      <c r="Q19" s="15" t="s">
        <v>7</v>
      </c>
      <c r="R19" s="21">
        <v>0.06</v>
      </c>
      <c r="S19" s="28">
        <v>2.4E-2</v>
      </c>
      <c r="T19" s="52">
        <f t="shared" si="2"/>
        <v>1.5</v>
      </c>
      <c r="U19" s="23">
        <f t="shared" si="1"/>
        <v>31350</v>
      </c>
      <c r="V19" s="55"/>
    </row>
    <row r="20" spans="1:22" s="10" customFormat="1" ht="14.15" customHeight="1" x14ac:dyDescent="0.25">
      <c r="A20" s="16"/>
      <c r="B20" s="42" t="s">
        <v>8</v>
      </c>
      <c r="C20" s="43">
        <f>SUM(C13:C19)</f>
        <v>146300</v>
      </c>
      <c r="D20" s="44">
        <f>SUM(D12:D19)</f>
        <v>1116</v>
      </c>
      <c r="E20" s="44">
        <f>SUM(E12:E19)</f>
        <v>23324400</v>
      </c>
      <c r="F20" s="16"/>
      <c r="G20" s="16"/>
      <c r="H20" s="16"/>
      <c r="I20" s="16"/>
      <c r="J20" s="56"/>
      <c r="K20" s="16"/>
      <c r="L20" s="56"/>
      <c r="M20" s="56"/>
      <c r="N20" s="16"/>
      <c r="O20" s="16"/>
      <c r="P20" s="57"/>
      <c r="Q20" s="58"/>
      <c r="R20" s="16"/>
      <c r="S20" s="199" t="s">
        <v>46</v>
      </c>
      <c r="T20" s="200"/>
      <c r="U20" s="20">
        <f>SUM(U13:U19)</f>
        <v>288670.8</v>
      </c>
      <c r="V20" s="46"/>
    </row>
    <row r="21" spans="1:22" s="10" customFormat="1" ht="14.15" customHeight="1" x14ac:dyDescent="0.25">
      <c r="A21" s="48">
        <v>8</v>
      </c>
      <c r="B21" s="49" t="s">
        <v>47</v>
      </c>
      <c r="C21" s="60"/>
      <c r="D21" s="61"/>
      <c r="E21" s="61"/>
      <c r="F21" s="61"/>
      <c r="G21" s="61"/>
      <c r="H21" s="61"/>
      <c r="I21" s="61"/>
      <c r="J21" s="61"/>
      <c r="K21" s="61"/>
      <c r="L21" s="61"/>
      <c r="M21" s="61"/>
      <c r="N21" s="61"/>
      <c r="O21" s="61"/>
      <c r="P21" s="61"/>
      <c r="Q21" s="61"/>
      <c r="R21" s="61"/>
      <c r="S21" s="61"/>
      <c r="T21" s="62"/>
      <c r="U21" s="63">
        <v>14500</v>
      </c>
      <c r="V21" s="46"/>
    </row>
    <row r="22" spans="1:22" s="10" customFormat="1" ht="14.15" customHeight="1" x14ac:dyDescent="0.25">
      <c r="A22" s="12">
        <v>9</v>
      </c>
      <c r="B22" s="50" t="s">
        <v>45</v>
      </c>
      <c r="C22" s="189"/>
      <c r="D22" s="190"/>
      <c r="E22" s="190"/>
      <c r="F22" s="190"/>
      <c r="G22" s="190"/>
      <c r="H22" s="190"/>
      <c r="I22" s="190"/>
      <c r="J22" s="190"/>
      <c r="K22" s="190"/>
      <c r="L22" s="190"/>
      <c r="M22" s="190"/>
      <c r="N22" s="190"/>
      <c r="O22" s="190"/>
      <c r="P22" s="190"/>
      <c r="Q22" s="190"/>
      <c r="R22" s="190"/>
      <c r="S22" s="190"/>
      <c r="T22" s="191"/>
      <c r="U22" s="63">
        <v>475</v>
      </c>
      <c r="V22" s="46"/>
    </row>
    <row r="23" spans="1:22" s="10" customFormat="1" ht="15" customHeight="1" x14ac:dyDescent="0.25">
      <c r="A23" s="45"/>
      <c r="B23" s="53"/>
      <c r="C23" s="192"/>
      <c r="D23" s="193"/>
      <c r="E23" s="193"/>
      <c r="F23" s="193"/>
      <c r="G23" s="193"/>
      <c r="H23" s="193"/>
      <c r="I23" s="193"/>
      <c r="J23" s="193"/>
      <c r="K23" s="193"/>
      <c r="L23" s="193"/>
      <c r="M23" s="193"/>
      <c r="N23" s="193"/>
      <c r="O23" s="193"/>
      <c r="P23" s="193"/>
      <c r="Q23" s="193"/>
      <c r="R23" s="194"/>
      <c r="S23" s="186" t="s">
        <v>48</v>
      </c>
      <c r="T23" s="186"/>
      <c r="U23" s="51">
        <f>SUM(U20:U22)</f>
        <v>303645.8</v>
      </c>
      <c r="V23" s="46"/>
    </row>
    <row r="24" spans="1:22" s="10" customFormat="1" ht="15" customHeight="1" x14ac:dyDescent="0.25">
      <c r="A24" s="17"/>
      <c r="B24" s="39"/>
      <c r="C24" s="40"/>
      <c r="D24" s="41"/>
      <c r="E24" s="41"/>
      <c r="F24" s="17"/>
      <c r="G24" s="17"/>
      <c r="H24" s="17"/>
      <c r="I24" s="17"/>
      <c r="J24" s="17"/>
      <c r="K24" s="17"/>
      <c r="L24" s="17"/>
      <c r="M24" s="17"/>
      <c r="N24" s="17"/>
      <c r="O24" s="17"/>
      <c r="R24" s="17"/>
      <c r="S24" s="39"/>
      <c r="T24" s="39"/>
      <c r="U24" s="19"/>
    </row>
    <row r="25" spans="1:22" ht="15" customHeight="1" x14ac:dyDescent="0.25">
      <c r="F25" s="6"/>
      <c r="L25" s="188" t="s">
        <v>10</v>
      </c>
      <c r="M25" s="188"/>
      <c r="N25" s="188"/>
      <c r="O25" s="188"/>
      <c r="P25" s="187" t="s">
        <v>11</v>
      </c>
      <c r="Q25" s="187"/>
      <c r="R25" s="187"/>
      <c r="S25" s="195" t="s">
        <v>12</v>
      </c>
      <c r="T25" s="195"/>
      <c r="U25" s="195"/>
    </row>
    <row r="26" spans="1:22" ht="15" customHeight="1" x14ac:dyDescent="0.25">
      <c r="F26" s="6"/>
      <c r="L26" s="188"/>
      <c r="M26" s="188"/>
      <c r="N26" s="188"/>
      <c r="O26" s="188"/>
      <c r="P26" s="187"/>
      <c r="Q26" s="187"/>
      <c r="R26" s="187"/>
      <c r="S26" s="195"/>
      <c r="T26" s="195"/>
      <c r="U26" s="195"/>
    </row>
    <row r="27" spans="1:22" x14ac:dyDescent="0.25">
      <c r="B27" s="8" t="s">
        <v>16</v>
      </c>
      <c r="C27" s="27" t="s">
        <v>17</v>
      </c>
      <c r="L27" s="188"/>
      <c r="M27" s="188"/>
      <c r="N27" s="188"/>
      <c r="O27" s="188"/>
      <c r="P27" s="187"/>
      <c r="Q27" s="187"/>
      <c r="R27" s="187"/>
      <c r="S27" s="195"/>
      <c r="T27" s="195"/>
      <c r="U27" s="195"/>
    </row>
    <row r="28" spans="1:22" x14ac:dyDescent="0.25">
      <c r="C28" s="38"/>
      <c r="L28" s="36"/>
      <c r="M28" s="36"/>
      <c r="N28" s="36"/>
      <c r="O28" s="36"/>
      <c r="P28" s="37"/>
      <c r="Q28" s="37"/>
      <c r="R28" s="37"/>
      <c r="S28" s="47"/>
      <c r="T28" s="47"/>
    </row>
    <row r="29" spans="1:22" x14ac:dyDescent="0.25">
      <c r="C29" s="38"/>
      <c r="L29" s="36"/>
      <c r="M29" s="36"/>
      <c r="N29" s="36"/>
      <c r="O29" s="36"/>
      <c r="P29" s="37"/>
      <c r="Q29" s="37"/>
      <c r="R29" s="37"/>
      <c r="S29" s="47"/>
      <c r="T29" s="47"/>
    </row>
    <row r="30" spans="1:22" x14ac:dyDescent="0.25">
      <c r="A30" s="29"/>
      <c r="B30" s="30"/>
      <c r="S30" s="177" t="s">
        <v>14</v>
      </c>
      <c r="T30" s="177"/>
      <c r="U30" s="177"/>
    </row>
    <row r="31" spans="1:22" x14ac:dyDescent="0.25">
      <c r="B31" s="10"/>
      <c r="S31" s="177"/>
      <c r="T31" s="177"/>
      <c r="U31" s="177"/>
    </row>
    <row r="32" spans="1:22" x14ac:dyDescent="0.25">
      <c r="B32" s="10"/>
      <c r="S32" s="177"/>
      <c r="T32" s="177"/>
      <c r="U32" s="177"/>
    </row>
    <row r="33" spans="1:21" x14ac:dyDescent="0.25">
      <c r="B33" s="10"/>
      <c r="S33" s="177"/>
      <c r="T33" s="177"/>
      <c r="U33" s="177"/>
    </row>
    <row r="34" spans="1:21" x14ac:dyDescent="0.25">
      <c r="B34" s="10"/>
      <c r="S34" s="177"/>
      <c r="T34" s="177"/>
      <c r="U34" s="177"/>
    </row>
    <row r="35" spans="1:21" x14ac:dyDescent="0.25">
      <c r="B35" s="10"/>
      <c r="S35" s="177"/>
      <c r="T35" s="177"/>
      <c r="U35" s="177"/>
    </row>
    <row r="36" spans="1:21" x14ac:dyDescent="0.25">
      <c r="B36" s="10"/>
      <c r="S36" s="177"/>
      <c r="T36" s="177"/>
      <c r="U36" s="177"/>
    </row>
    <row r="37" spans="1:21" x14ac:dyDescent="0.25">
      <c r="A37" s="30"/>
      <c r="B37" s="30"/>
      <c r="S37" s="177"/>
      <c r="T37" s="177"/>
      <c r="U37" s="177"/>
    </row>
  </sheetData>
  <sheetProtection formatCells="0" selectLockedCells="1"/>
  <protectedRanges>
    <protectedRange sqref="D9:D24" name="Range1"/>
    <protectedRange sqref="F9:F20" name="Range13"/>
    <protectedRange sqref="F25:F26" name="Range1_1"/>
  </protectedRanges>
  <mergeCells count="37">
    <mergeCell ref="V9:V12"/>
    <mergeCell ref="R9:R12"/>
    <mergeCell ref="T9:T12"/>
    <mergeCell ref="Q9:Q12"/>
    <mergeCell ref="U9:U12"/>
    <mergeCell ref="B1:C1"/>
    <mergeCell ref="O9:O12"/>
    <mergeCell ref="B9:B11"/>
    <mergeCell ref="L9:L12"/>
    <mergeCell ref="M9:M12"/>
    <mergeCell ref="N9:N12"/>
    <mergeCell ref="E3:R4"/>
    <mergeCell ref="B3:C4"/>
    <mergeCell ref="A9:A11"/>
    <mergeCell ref="S20:T20"/>
    <mergeCell ref="F9:F11"/>
    <mergeCell ref="G9:G11"/>
    <mergeCell ref="J9:J11"/>
    <mergeCell ref="C9:C11"/>
    <mergeCell ref="K9:K12"/>
    <mergeCell ref="D9:D11"/>
    <mergeCell ref="E9:E11"/>
    <mergeCell ref="H9:H11"/>
    <mergeCell ref="S9:S12"/>
    <mergeCell ref="N13:N19"/>
    <mergeCell ref="S30:U37"/>
    <mergeCell ref="I9:I11"/>
    <mergeCell ref="B6:F6"/>
    <mergeCell ref="P13:P19"/>
    <mergeCell ref="P9:P12"/>
    <mergeCell ref="S23:T23"/>
    <mergeCell ref="P25:R27"/>
    <mergeCell ref="L25:O27"/>
    <mergeCell ref="C22:T22"/>
    <mergeCell ref="J13:J19"/>
    <mergeCell ref="C23:R23"/>
    <mergeCell ref="S25:U27"/>
  </mergeCells>
  <phoneticPr fontId="8" type="noConversion"/>
  <printOptions horizontalCentered="1"/>
  <pageMargins left="0" right="0" top="0.78740157480314965" bottom="0"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
  <sheetViews>
    <sheetView tabSelected="1" zoomScale="60" zoomScaleNormal="60" zoomScaleSheetLayoutView="80" workbookViewId="0">
      <selection activeCell="B8" sqref="B8"/>
    </sheetView>
  </sheetViews>
  <sheetFormatPr defaultRowHeight="12.5" x14ac:dyDescent="0.25"/>
  <cols>
    <col min="1" max="1" width="17.81640625" style="30" customWidth="1"/>
    <col min="2" max="2" width="8.81640625" style="30" bestFit="1" customWidth="1"/>
    <col min="3" max="4" width="9.54296875" style="29" customWidth="1"/>
    <col min="5" max="5" width="62.36328125" style="145" customWidth="1"/>
    <col min="6" max="6" width="13.453125" style="29" customWidth="1"/>
    <col min="7" max="7" width="18.08984375" style="29" customWidth="1"/>
    <col min="8" max="8" width="15.36328125" style="29" bestFit="1" customWidth="1"/>
    <col min="9" max="9" width="17.81640625" style="29" customWidth="1"/>
    <col min="10" max="10" width="17.26953125" style="29" customWidth="1"/>
    <col min="11" max="11" width="17.453125" style="30" customWidth="1"/>
    <col min="12" max="12" width="14.1796875" style="30" customWidth="1"/>
    <col min="13" max="16384" width="8.7265625" style="30"/>
  </cols>
  <sheetData>
    <row r="1" spans="1:11" ht="27.5" customHeight="1" x14ac:dyDescent="0.25">
      <c r="A1" s="32" t="s">
        <v>117</v>
      </c>
    </row>
    <row r="2" spans="1:11" ht="23" customHeight="1" x14ac:dyDescent="0.25">
      <c r="A2" s="146"/>
    </row>
    <row r="3" spans="1:11" ht="25" customHeight="1" x14ac:dyDescent="0.25">
      <c r="A3" s="147" t="s">
        <v>137</v>
      </c>
      <c r="B3" s="148"/>
      <c r="C3" s="148"/>
      <c r="D3" s="148"/>
      <c r="E3" s="148"/>
      <c r="F3" s="148"/>
      <c r="G3" s="148"/>
      <c r="H3" s="148"/>
      <c r="J3" s="68"/>
    </row>
    <row r="4" spans="1:11" s="150" customFormat="1" ht="25" customHeight="1" x14ac:dyDescent="0.3">
      <c r="A4" s="149" t="s">
        <v>126</v>
      </c>
      <c r="B4" s="149" t="s">
        <v>127</v>
      </c>
      <c r="C4" s="149" t="s">
        <v>128</v>
      </c>
      <c r="D4" s="149" t="s">
        <v>129</v>
      </c>
      <c r="E4" s="149" t="s">
        <v>130</v>
      </c>
      <c r="F4" s="149" t="s">
        <v>131</v>
      </c>
      <c r="G4" s="149" t="s">
        <v>132</v>
      </c>
      <c r="H4" s="149" t="s">
        <v>134</v>
      </c>
      <c r="J4" s="151"/>
    </row>
    <row r="5" spans="1:11" s="29" customFormat="1" ht="52" x14ac:dyDescent="0.25">
      <c r="A5" s="152" t="s">
        <v>110</v>
      </c>
      <c r="B5" s="152" t="s">
        <v>1</v>
      </c>
      <c r="C5" s="152" t="s">
        <v>118</v>
      </c>
      <c r="D5" s="152" t="s">
        <v>119</v>
      </c>
      <c r="E5" s="152" t="s">
        <v>121</v>
      </c>
      <c r="F5" s="152" t="s">
        <v>122</v>
      </c>
      <c r="G5" s="152" t="s">
        <v>123</v>
      </c>
      <c r="H5" s="153" t="s">
        <v>133</v>
      </c>
      <c r="I5" s="152" t="s">
        <v>111</v>
      </c>
      <c r="J5" s="152" t="s">
        <v>120</v>
      </c>
    </row>
    <row r="6" spans="1:11" s="29" customFormat="1" ht="13" x14ac:dyDescent="0.25">
      <c r="A6" s="152"/>
      <c r="B6" s="152"/>
      <c r="C6" s="152"/>
      <c r="D6" s="152"/>
      <c r="E6" s="152"/>
      <c r="F6" s="152"/>
      <c r="G6" s="152"/>
      <c r="H6" s="154" t="s">
        <v>135</v>
      </c>
      <c r="I6" s="155" t="s">
        <v>136</v>
      </c>
      <c r="J6" s="152"/>
    </row>
    <row r="7" spans="1:11" s="162" customFormat="1" ht="56" x14ac:dyDescent="0.25">
      <c r="A7" s="156" t="s">
        <v>138</v>
      </c>
      <c r="B7" s="157">
        <v>12336</v>
      </c>
      <c r="C7" s="158">
        <v>156</v>
      </c>
      <c r="D7" s="158">
        <v>2</v>
      </c>
      <c r="E7" s="159" t="s">
        <v>125</v>
      </c>
      <c r="F7" s="143">
        <v>0</v>
      </c>
      <c r="G7" s="143">
        <v>0</v>
      </c>
      <c r="H7" s="160">
        <f>G7*(C7/2)+F7</f>
        <v>0</v>
      </c>
      <c r="I7" s="161">
        <f>H7*B7</f>
        <v>0</v>
      </c>
      <c r="J7" s="144">
        <v>0</v>
      </c>
    </row>
    <row r="8" spans="1:11" s="165" customFormat="1" ht="27" customHeight="1" x14ac:dyDescent="0.25">
      <c r="A8" s="163" t="s">
        <v>54</v>
      </c>
      <c r="B8" s="164"/>
      <c r="C8" s="164"/>
      <c r="D8" s="164"/>
      <c r="E8" s="164"/>
      <c r="F8" s="164"/>
      <c r="G8" s="164"/>
      <c r="H8" s="164"/>
      <c r="I8" s="144">
        <v>0</v>
      </c>
    </row>
    <row r="9" spans="1:11" s="165" customFormat="1" ht="27" customHeight="1" x14ac:dyDescent="0.25">
      <c r="A9" s="163" t="s">
        <v>112</v>
      </c>
      <c r="B9" s="164"/>
      <c r="C9" s="164"/>
      <c r="D9" s="164"/>
      <c r="E9" s="164"/>
      <c r="F9" s="164"/>
      <c r="G9" s="164"/>
      <c r="H9" s="164"/>
      <c r="I9" s="144">
        <v>0</v>
      </c>
    </row>
    <row r="10" spans="1:11" s="165" customFormat="1" ht="27" customHeight="1" x14ac:dyDescent="0.25">
      <c r="A10" s="166"/>
      <c r="B10" s="166"/>
      <c r="C10" s="166"/>
      <c r="D10" s="166"/>
      <c r="E10" s="166"/>
      <c r="F10" s="166"/>
      <c r="G10" s="166"/>
      <c r="H10" s="166"/>
      <c r="I10" s="161">
        <f>SUM(I7:I9)</f>
        <v>0</v>
      </c>
    </row>
    <row r="11" spans="1:11" s="165" customFormat="1" ht="14" x14ac:dyDescent="0.25">
      <c r="A11" s="39"/>
      <c r="B11" s="167"/>
      <c r="C11" s="167"/>
      <c r="D11" s="167"/>
      <c r="E11" s="167"/>
      <c r="F11" s="167"/>
      <c r="G11" s="167"/>
      <c r="H11" s="167"/>
      <c r="I11" s="167"/>
      <c r="J11" s="167"/>
      <c r="K11" s="168"/>
    </row>
    <row r="12" spans="1:11" ht="15" customHeight="1" x14ac:dyDescent="0.35">
      <c r="A12" s="169"/>
      <c r="B12" s="216" t="s">
        <v>124</v>
      </c>
      <c r="C12" s="217"/>
      <c r="D12" s="217"/>
      <c r="E12" s="217"/>
      <c r="F12" s="217"/>
      <c r="G12" s="217"/>
      <c r="H12" s="218"/>
      <c r="I12" s="170"/>
      <c r="J12" s="171"/>
      <c r="K12" s="171"/>
    </row>
    <row r="13" spans="1:11" ht="30.5" customHeight="1" x14ac:dyDescent="0.25">
      <c r="A13" s="172"/>
      <c r="B13" s="219"/>
      <c r="C13" s="220"/>
      <c r="D13" s="220"/>
      <c r="E13" s="220"/>
      <c r="F13" s="220"/>
      <c r="G13" s="220"/>
      <c r="H13" s="221"/>
      <c r="I13" s="170"/>
      <c r="J13" s="171"/>
      <c r="K13" s="171"/>
    </row>
    <row r="14" spans="1:11" ht="30" customHeight="1" x14ac:dyDescent="0.25">
      <c r="A14" s="172"/>
      <c r="B14" s="222"/>
      <c r="C14" s="223"/>
      <c r="D14" s="223"/>
      <c r="E14" s="223"/>
      <c r="F14" s="223"/>
      <c r="G14" s="223"/>
      <c r="H14" s="224"/>
      <c r="I14" s="170"/>
      <c r="J14" s="171"/>
      <c r="K14" s="171"/>
    </row>
    <row r="15" spans="1:11" ht="29.5" customHeight="1" x14ac:dyDescent="0.25">
      <c r="A15" s="29"/>
      <c r="B15" s="145"/>
      <c r="C15" s="173" t="s">
        <v>113</v>
      </c>
      <c r="D15" s="214"/>
      <c r="E15" s="214"/>
      <c r="F15" s="214"/>
      <c r="G15" s="215"/>
      <c r="H15" s="30"/>
      <c r="I15" s="30"/>
      <c r="J15" s="30"/>
    </row>
    <row r="16" spans="1:11" ht="29.5" customHeight="1" x14ac:dyDescent="0.25">
      <c r="A16" s="29"/>
      <c r="B16" s="145"/>
      <c r="C16" s="173" t="s">
        <v>114</v>
      </c>
      <c r="D16" s="214"/>
      <c r="E16" s="214"/>
      <c r="F16" s="214"/>
      <c r="G16" s="214"/>
      <c r="H16" s="30"/>
      <c r="I16" s="30"/>
      <c r="J16" s="30"/>
    </row>
    <row r="17" spans="1:11" ht="50.5" customHeight="1" x14ac:dyDescent="0.25">
      <c r="A17" s="29"/>
      <c r="B17" s="145"/>
      <c r="C17" s="173" t="s">
        <v>115</v>
      </c>
      <c r="D17" s="213"/>
      <c r="E17" s="213"/>
      <c r="F17" s="213"/>
      <c r="G17" s="213"/>
      <c r="H17" s="30"/>
      <c r="I17" s="30"/>
      <c r="J17" s="30"/>
    </row>
    <row r="18" spans="1:11" ht="29.5" customHeight="1" x14ac:dyDescent="0.25">
      <c r="A18" s="29"/>
      <c r="B18" s="145"/>
      <c r="C18" s="173" t="s">
        <v>12</v>
      </c>
      <c r="D18" s="214"/>
      <c r="E18" s="214"/>
      <c r="F18" s="214"/>
      <c r="G18" s="214"/>
      <c r="H18" s="30"/>
      <c r="I18" s="30"/>
      <c r="J18" s="30"/>
    </row>
    <row r="19" spans="1:11" ht="29.5" customHeight="1" x14ac:dyDescent="0.25">
      <c r="A19" s="29"/>
      <c r="B19" s="145"/>
      <c r="C19" s="173" t="s">
        <v>116</v>
      </c>
      <c r="D19" s="174"/>
      <c r="E19" s="174"/>
      <c r="F19" s="174"/>
      <c r="G19" s="174"/>
      <c r="H19" s="30"/>
      <c r="I19" s="30"/>
      <c r="J19" s="30"/>
    </row>
    <row r="20" spans="1:11" ht="15.5" x14ac:dyDescent="0.25">
      <c r="A20" s="172"/>
      <c r="B20" s="38"/>
      <c r="C20" s="48"/>
      <c r="D20" s="48"/>
      <c r="E20" s="175"/>
      <c r="F20" s="48"/>
      <c r="J20" s="176"/>
    </row>
    <row r="21" spans="1:11" ht="15.5" x14ac:dyDescent="0.25">
      <c r="A21" s="172"/>
      <c r="B21" s="38"/>
      <c r="C21" s="48"/>
      <c r="D21" s="48"/>
      <c r="E21" s="175"/>
      <c r="F21" s="48"/>
      <c r="J21" s="176"/>
    </row>
    <row r="22" spans="1:11" x14ac:dyDescent="0.25">
      <c r="C22" s="48"/>
      <c r="D22" s="48"/>
      <c r="E22" s="175"/>
      <c r="F22" s="48"/>
      <c r="J22" s="176"/>
      <c r="K22" s="117"/>
    </row>
    <row r="23" spans="1:11" x14ac:dyDescent="0.25">
      <c r="A23" s="165"/>
      <c r="C23" s="48"/>
      <c r="D23" s="48"/>
      <c r="E23" s="175"/>
      <c r="F23" s="48"/>
      <c r="K23" s="117"/>
    </row>
    <row r="24" spans="1:11" x14ac:dyDescent="0.25">
      <c r="C24" s="48"/>
      <c r="D24" s="48"/>
      <c r="E24" s="175"/>
      <c r="F24" s="48"/>
      <c r="K24" s="117"/>
    </row>
    <row r="25" spans="1:11" ht="13" x14ac:dyDescent="0.3">
      <c r="A25" s="165"/>
      <c r="C25" s="65"/>
      <c r="D25" s="65"/>
      <c r="F25" s="40"/>
      <c r="K25" s="117"/>
    </row>
    <row r="26" spans="1:11" x14ac:dyDescent="0.25">
      <c r="A26" s="165"/>
      <c r="F26" s="48"/>
      <c r="K26" s="117"/>
    </row>
    <row r="27" spans="1:11" x14ac:dyDescent="0.25">
      <c r="A27" s="165"/>
      <c r="F27" s="48"/>
      <c r="K27" s="117"/>
    </row>
    <row r="28" spans="1:11" x14ac:dyDescent="0.25">
      <c r="A28" s="165"/>
      <c r="F28" s="48"/>
      <c r="K28" s="117"/>
    </row>
    <row r="29" spans="1:11" x14ac:dyDescent="0.25">
      <c r="F29" s="48"/>
      <c r="K29" s="117"/>
    </row>
    <row r="30" spans="1:11" x14ac:dyDescent="0.25">
      <c r="F30" s="48"/>
    </row>
  </sheetData>
  <sheetProtection algorithmName="SHA-512" hashValue="9zvUexTv2w32dwFusfmcJAl7uuvVdB9adJe0gUkWMy4AZVwpd7ADJikWJpUQhw0EXuOdFxmlLuUAidckBm68nw==" saltValue="Y+E9IhQcSRMTyYtBgXsyHw==" spinCount="100000" sheet="1" objects="1" scenarios="1"/>
  <protectedRanges>
    <protectedRange sqref="E13:E14 F20:F30 C5:D11" name="Range1_3"/>
    <protectedRange sqref="E5:E6" name="Range13_1"/>
    <protectedRange sqref="E12" name="Range1_1_1"/>
    <protectedRange sqref="B13:C14 C20:D24" name="Range1_2_1"/>
  </protectedRanges>
  <mergeCells count="5">
    <mergeCell ref="D17:G17"/>
    <mergeCell ref="D18:G18"/>
    <mergeCell ref="D15:G15"/>
    <mergeCell ref="D16:G16"/>
    <mergeCell ref="B12:H14"/>
  </mergeCells>
  <printOptions horizontalCentered="1"/>
  <pageMargins left="0.23622047244094491" right="0.23622047244094491" top="0.74803149606299213" bottom="0.74803149606299213" header="0.31496062992125984" footer="0.31496062992125984"/>
  <pageSetup paperSize="9" scale="75" fitToHeight="4"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1"/>
  <sheetViews>
    <sheetView zoomScale="90" zoomScaleNormal="90" workbookViewId="0">
      <selection activeCell="C11" sqref="C11"/>
    </sheetView>
  </sheetViews>
  <sheetFormatPr defaultRowHeight="12.5" x14ac:dyDescent="0.25"/>
  <cols>
    <col min="1" max="1" width="4.54296875" bestFit="1" customWidth="1"/>
    <col min="2" max="2" width="21.81640625" customWidth="1"/>
    <col min="4" max="4" width="9.54296875" style="1" customWidth="1"/>
    <col min="5" max="5" width="10.81640625" style="2" customWidth="1"/>
    <col min="6" max="6" width="8.81640625" style="1" customWidth="1"/>
    <col min="7" max="7" width="6.81640625" style="1" customWidth="1"/>
    <col min="8" max="8" width="7" style="1" customWidth="1"/>
    <col min="9" max="9" width="7.1796875" style="1" customWidth="1"/>
    <col min="10" max="11" width="9.81640625" style="1" customWidth="1"/>
    <col min="12" max="12" width="9.54296875" style="1" customWidth="1"/>
    <col min="13" max="13" width="7.453125" style="1" customWidth="1"/>
    <col min="14" max="14" width="9.453125" style="1" customWidth="1"/>
    <col min="15" max="15" width="8.81640625" style="1" customWidth="1"/>
    <col min="16" max="16" width="10.81640625" customWidth="1"/>
    <col min="17" max="17" width="14" customWidth="1"/>
    <col min="18" max="18" width="10" style="1" customWidth="1"/>
    <col min="19" max="19" width="11" style="1" customWidth="1"/>
    <col min="20" max="20" width="9.1796875" style="9" customWidth="1"/>
    <col min="21" max="21" width="12.81640625" customWidth="1"/>
    <col min="22" max="22" width="12.1796875" customWidth="1"/>
  </cols>
  <sheetData>
    <row r="1" spans="1:22" x14ac:dyDescent="0.25">
      <c r="O1"/>
      <c r="Q1" s="1"/>
      <c r="S1" s="9"/>
      <c r="T1"/>
    </row>
    <row r="2" spans="1:22" ht="15" customHeight="1" x14ac:dyDescent="0.25">
      <c r="A2" s="32"/>
      <c r="B2" s="206" t="s">
        <v>99</v>
      </c>
      <c r="C2" s="206"/>
      <c r="E2" s="205" t="s">
        <v>97</v>
      </c>
      <c r="F2" s="205"/>
      <c r="G2" s="205"/>
      <c r="H2" s="205"/>
      <c r="I2" s="205"/>
      <c r="J2" s="205"/>
      <c r="K2" s="205"/>
      <c r="L2" s="205"/>
      <c r="M2" s="205"/>
      <c r="N2" s="205"/>
      <c r="O2" s="205"/>
      <c r="P2" s="205"/>
      <c r="Q2" s="205"/>
      <c r="R2" s="205"/>
      <c r="S2" s="9"/>
      <c r="T2"/>
    </row>
    <row r="3" spans="1:22" ht="15" customHeight="1" x14ac:dyDescent="0.25">
      <c r="A3" s="32"/>
      <c r="B3" s="206"/>
      <c r="C3" s="206"/>
      <c r="E3" s="205"/>
      <c r="F3" s="205"/>
      <c r="G3" s="205"/>
      <c r="H3" s="205"/>
      <c r="I3" s="205"/>
      <c r="J3" s="205"/>
      <c r="K3" s="205"/>
      <c r="L3" s="205"/>
      <c r="M3" s="205"/>
      <c r="N3" s="205"/>
      <c r="O3" s="205"/>
      <c r="P3" s="205"/>
      <c r="Q3" s="205"/>
      <c r="R3" s="205"/>
      <c r="S3" s="9"/>
      <c r="T3"/>
    </row>
    <row r="4" spans="1:22" ht="15" customHeight="1" x14ac:dyDescent="0.25">
      <c r="B4" s="7"/>
      <c r="O4"/>
      <c r="Q4" s="1"/>
      <c r="S4" s="9"/>
      <c r="T4"/>
    </row>
    <row r="5" spans="1:22" ht="25" customHeight="1" x14ac:dyDescent="0.25">
      <c r="B5" s="225" t="s">
        <v>109</v>
      </c>
      <c r="C5" s="226"/>
      <c r="D5" s="226"/>
      <c r="E5" s="226"/>
      <c r="F5" s="226"/>
      <c r="G5" s="226"/>
      <c r="H5" s="226"/>
      <c r="I5" s="227"/>
      <c r="J5" s="68"/>
      <c r="K5" s="68"/>
      <c r="L5" s="68"/>
      <c r="M5" s="11"/>
    </row>
    <row r="6" spans="1:22" ht="15" customHeight="1" x14ac:dyDescent="0.25">
      <c r="B6" s="3"/>
      <c r="C6" s="4"/>
      <c r="D6" s="4"/>
      <c r="E6" s="5"/>
      <c r="F6" s="4"/>
      <c r="G6" s="4"/>
      <c r="H6" s="4"/>
      <c r="I6" s="4"/>
      <c r="J6" s="4"/>
      <c r="K6" s="4"/>
      <c r="L6" s="4"/>
      <c r="M6" s="4"/>
      <c r="R6" s="27" t="s">
        <v>18</v>
      </c>
      <c r="S6" s="27" t="s">
        <v>19</v>
      </c>
      <c r="T6" s="122"/>
      <c r="U6" s="123"/>
      <c r="V6" s="27" t="s">
        <v>19</v>
      </c>
    </row>
    <row r="7" spans="1:22" s="34" customFormat="1" ht="13" x14ac:dyDescent="0.25">
      <c r="A7" s="33">
        <v>1</v>
      </c>
      <c r="B7" s="33">
        <v>2</v>
      </c>
      <c r="C7" s="33">
        <v>3</v>
      </c>
      <c r="D7" s="33">
        <v>4</v>
      </c>
      <c r="E7" s="33">
        <v>5</v>
      </c>
      <c r="F7" s="33">
        <v>6</v>
      </c>
      <c r="G7" s="33">
        <v>7</v>
      </c>
      <c r="H7" s="33">
        <v>8</v>
      </c>
      <c r="I7" s="33">
        <v>9</v>
      </c>
      <c r="J7" s="33">
        <v>10</v>
      </c>
      <c r="K7" s="33">
        <v>11</v>
      </c>
      <c r="L7" s="33">
        <v>12</v>
      </c>
      <c r="M7" s="33">
        <v>13</v>
      </c>
      <c r="N7" s="228">
        <v>14</v>
      </c>
      <c r="O7" s="229"/>
      <c r="P7" s="229"/>
      <c r="Q7" s="230"/>
      <c r="R7" s="33">
        <v>15</v>
      </c>
      <c r="S7" s="33">
        <v>16</v>
      </c>
      <c r="T7" s="33">
        <v>17</v>
      </c>
      <c r="U7" s="33">
        <v>18</v>
      </c>
      <c r="V7" s="33">
        <v>19</v>
      </c>
    </row>
    <row r="8" spans="1:22" s="1" customFormat="1" ht="57.5" x14ac:dyDescent="0.25">
      <c r="A8" s="139" t="s">
        <v>0</v>
      </c>
      <c r="B8" s="137" t="s">
        <v>100</v>
      </c>
      <c r="C8" s="137" t="s">
        <v>1</v>
      </c>
      <c r="D8" s="137" t="s">
        <v>55</v>
      </c>
      <c r="E8" s="140" t="s">
        <v>3</v>
      </c>
      <c r="F8" s="137" t="s">
        <v>29</v>
      </c>
      <c r="G8" s="137" t="s">
        <v>4</v>
      </c>
      <c r="H8" s="137" t="s">
        <v>5</v>
      </c>
      <c r="I8" s="137" t="s">
        <v>6</v>
      </c>
      <c r="J8" s="137" t="s">
        <v>102</v>
      </c>
      <c r="K8" s="137" t="s">
        <v>15</v>
      </c>
      <c r="L8" s="137" t="s">
        <v>36</v>
      </c>
      <c r="M8" s="137" t="s">
        <v>103</v>
      </c>
      <c r="N8" s="231" t="s">
        <v>56</v>
      </c>
      <c r="O8" s="232"/>
      <c r="P8" s="232"/>
      <c r="Q8" s="233"/>
      <c r="R8" s="137" t="s">
        <v>33</v>
      </c>
      <c r="S8" s="137" t="s">
        <v>34</v>
      </c>
      <c r="T8" s="138" t="s">
        <v>35</v>
      </c>
      <c r="U8" s="137" t="s">
        <v>31</v>
      </c>
      <c r="V8" s="136" t="s">
        <v>43</v>
      </c>
    </row>
    <row r="9" spans="1:22" s="10" customFormat="1" ht="43.5" customHeight="1" x14ac:dyDescent="0.25">
      <c r="A9" s="12">
        <v>1</v>
      </c>
      <c r="B9" s="13" t="s">
        <v>107</v>
      </c>
      <c r="C9" s="142">
        <v>182500</v>
      </c>
      <c r="D9" s="12">
        <v>278</v>
      </c>
      <c r="E9" s="14">
        <f t="shared" ref="E9:E11" si="0">D9*C9</f>
        <v>50735000</v>
      </c>
      <c r="F9" s="249" t="s">
        <v>101</v>
      </c>
      <c r="G9" s="249">
        <v>4</v>
      </c>
      <c r="H9" s="249">
        <v>4</v>
      </c>
      <c r="I9" s="249">
        <v>4</v>
      </c>
      <c r="J9" s="182" t="s">
        <v>7</v>
      </c>
      <c r="K9" s="249" t="s">
        <v>38</v>
      </c>
      <c r="L9" s="249" t="s">
        <v>32</v>
      </c>
      <c r="M9" s="182" t="s">
        <v>7</v>
      </c>
      <c r="N9" s="240" t="s">
        <v>108</v>
      </c>
      <c r="O9" s="241"/>
      <c r="P9" s="241"/>
      <c r="Q9" s="242"/>
      <c r="R9" s="67">
        <v>0.04</v>
      </c>
      <c r="S9" s="67">
        <v>0.01</v>
      </c>
      <c r="T9" s="52">
        <f>S9*(D9/2)+R9</f>
        <v>1.4300000000000002</v>
      </c>
      <c r="U9" s="23">
        <f t="shared" ref="U9:U11" si="1">T9*C9</f>
        <v>260975.00000000003</v>
      </c>
      <c r="V9" s="54"/>
    </row>
    <row r="10" spans="1:22" s="10" customFormat="1" ht="27" customHeight="1" x14ac:dyDescent="0.25">
      <c r="A10" s="12">
        <v>2</v>
      </c>
      <c r="B10" s="13" t="s">
        <v>106</v>
      </c>
      <c r="C10" s="142">
        <v>182500</v>
      </c>
      <c r="D10" s="12">
        <v>152</v>
      </c>
      <c r="E10" s="14">
        <f>D10*C10</f>
        <v>27740000</v>
      </c>
      <c r="F10" s="250"/>
      <c r="G10" s="250"/>
      <c r="H10" s="250"/>
      <c r="I10" s="250"/>
      <c r="J10" s="183"/>
      <c r="K10" s="250"/>
      <c r="L10" s="250"/>
      <c r="M10" s="183"/>
      <c r="N10" s="243"/>
      <c r="O10" s="244"/>
      <c r="P10" s="244"/>
      <c r="Q10" s="245"/>
      <c r="R10" s="67">
        <v>0.04</v>
      </c>
      <c r="S10" s="67">
        <v>0.01</v>
      </c>
      <c r="T10" s="52">
        <f t="shared" ref="T10:T11" si="2">S10*D10/2+R10</f>
        <v>0.8</v>
      </c>
      <c r="U10" s="23">
        <f t="shared" si="1"/>
        <v>146000</v>
      </c>
      <c r="V10" s="54"/>
    </row>
    <row r="11" spans="1:22" s="10" customFormat="1" ht="26.5" customHeight="1" x14ac:dyDescent="0.25">
      <c r="A11" s="12">
        <v>3</v>
      </c>
      <c r="B11" s="13" t="s">
        <v>53</v>
      </c>
      <c r="C11" s="142">
        <v>182500</v>
      </c>
      <c r="D11" s="12">
        <v>124</v>
      </c>
      <c r="E11" s="14">
        <f t="shared" si="0"/>
        <v>22630000</v>
      </c>
      <c r="F11" s="250"/>
      <c r="G11" s="250"/>
      <c r="H11" s="250"/>
      <c r="I11" s="250"/>
      <c r="J11" s="183"/>
      <c r="K11" s="250"/>
      <c r="L11" s="250"/>
      <c r="M11" s="183"/>
      <c r="N11" s="243"/>
      <c r="O11" s="244"/>
      <c r="P11" s="244"/>
      <c r="Q11" s="245"/>
      <c r="R11" s="67">
        <v>0.04</v>
      </c>
      <c r="S11" s="67">
        <v>0.01</v>
      </c>
      <c r="T11" s="52">
        <f t="shared" si="2"/>
        <v>0.66</v>
      </c>
      <c r="U11" s="23">
        <f t="shared" si="1"/>
        <v>120450</v>
      </c>
      <c r="V11" s="55"/>
    </row>
    <row r="12" spans="1:22" s="10" customFormat="1" ht="26.5" customHeight="1" x14ac:dyDescent="0.25">
      <c r="A12" s="12">
        <v>4</v>
      </c>
      <c r="B12" s="141" t="s">
        <v>24</v>
      </c>
      <c r="C12" s="142">
        <v>182500</v>
      </c>
      <c r="D12" s="12">
        <v>98</v>
      </c>
      <c r="E12" s="14">
        <f t="shared" ref="E12" si="3">D12*C12</f>
        <v>17885000</v>
      </c>
      <c r="F12" s="251"/>
      <c r="G12" s="251"/>
      <c r="H12" s="251"/>
      <c r="I12" s="251"/>
      <c r="J12" s="184"/>
      <c r="K12" s="251"/>
      <c r="L12" s="251"/>
      <c r="M12" s="184"/>
      <c r="N12" s="246"/>
      <c r="O12" s="247"/>
      <c r="P12" s="247"/>
      <c r="Q12" s="248"/>
      <c r="R12" s="67">
        <v>0.04</v>
      </c>
      <c r="S12" s="67">
        <v>0.01</v>
      </c>
      <c r="T12" s="52">
        <f t="shared" ref="T12" si="4">S12*D12/2+R12</f>
        <v>0.53</v>
      </c>
      <c r="U12" s="23">
        <f t="shared" ref="U12" si="5">T12*C12</f>
        <v>96725</v>
      </c>
      <c r="V12" s="55"/>
    </row>
    <row r="13" spans="1:22" s="10" customFormat="1" ht="14.15" customHeight="1" x14ac:dyDescent="0.25">
      <c r="A13" s="16"/>
      <c r="B13" s="42" t="s">
        <v>8</v>
      </c>
      <c r="C13" s="43">
        <f>SUM(C9:C12)</f>
        <v>730000</v>
      </c>
      <c r="D13" s="44">
        <f>SUM(D9:D12)</f>
        <v>652</v>
      </c>
      <c r="E13" s="44">
        <f>SUM(E9:E11)</f>
        <v>101105000</v>
      </c>
      <c r="F13" s="16"/>
      <c r="G13" s="16"/>
      <c r="H13" s="16"/>
      <c r="I13" s="16"/>
      <c r="J13" s="56"/>
      <c r="K13" s="16"/>
      <c r="L13" s="56"/>
      <c r="M13" s="56"/>
      <c r="N13" s="16"/>
      <c r="O13" s="16"/>
      <c r="P13" s="57"/>
      <c r="Q13" s="64"/>
      <c r="R13" s="64"/>
      <c r="S13" s="234" t="s">
        <v>104</v>
      </c>
      <c r="T13" s="235"/>
      <c r="U13" s="66">
        <f>U9+U10+U11+U12</f>
        <v>624150</v>
      </c>
    </row>
    <row r="14" spans="1:22" s="10" customFormat="1" ht="14.15" customHeight="1" x14ac:dyDescent="0.25">
      <c r="A14" s="48">
        <v>5</v>
      </c>
      <c r="B14" s="236" t="s">
        <v>54</v>
      </c>
      <c r="C14" s="237"/>
      <c r="D14" s="237"/>
      <c r="E14" s="237"/>
      <c r="F14" s="237"/>
      <c r="G14" s="237"/>
      <c r="H14" s="237"/>
      <c r="I14" s="237"/>
      <c r="J14" s="237"/>
      <c r="K14" s="237"/>
      <c r="L14" s="237"/>
      <c r="M14" s="237"/>
      <c r="N14" s="237"/>
      <c r="O14" s="237"/>
      <c r="P14" s="238"/>
      <c r="Q14" s="239" t="s">
        <v>51</v>
      </c>
      <c r="R14" s="239"/>
      <c r="S14" s="239"/>
      <c r="T14" s="239"/>
      <c r="U14" s="121">
        <v>0</v>
      </c>
    </row>
    <row r="15" spans="1:22" s="10" customFormat="1" ht="14.15" customHeight="1" x14ac:dyDescent="0.25">
      <c r="A15" s="12">
        <v>6</v>
      </c>
      <c r="B15" s="236" t="s">
        <v>45</v>
      </c>
      <c r="C15" s="237"/>
      <c r="D15" s="237"/>
      <c r="E15" s="237"/>
      <c r="F15" s="237"/>
      <c r="G15" s="237"/>
      <c r="H15" s="237"/>
      <c r="I15" s="237"/>
      <c r="J15" s="237"/>
      <c r="K15" s="237"/>
      <c r="L15" s="237"/>
      <c r="M15" s="237"/>
      <c r="N15" s="237"/>
      <c r="O15" s="237"/>
      <c r="P15" s="237"/>
      <c r="Q15" s="252" t="s">
        <v>52</v>
      </c>
      <c r="R15" s="252"/>
      <c r="S15" s="252"/>
      <c r="T15" s="253"/>
      <c r="U15" s="121">
        <v>0</v>
      </c>
    </row>
    <row r="16" spans="1:22" s="10" customFormat="1" ht="15" customHeight="1" x14ac:dyDescent="0.25">
      <c r="A16" s="16"/>
      <c r="B16" s="127"/>
      <c r="C16" s="128"/>
      <c r="D16" s="129"/>
      <c r="E16" s="129"/>
      <c r="F16" s="129"/>
      <c r="G16" s="129"/>
      <c r="H16" s="129"/>
      <c r="I16" s="129"/>
      <c r="J16" s="129"/>
      <c r="K16" s="129"/>
      <c r="L16" s="129"/>
      <c r="M16" s="129"/>
      <c r="N16" s="129"/>
      <c r="O16" s="129"/>
      <c r="P16" s="129"/>
      <c r="Q16" s="130"/>
      <c r="R16" s="131"/>
      <c r="S16" s="254" t="s">
        <v>105</v>
      </c>
      <c r="T16" s="254"/>
      <c r="U16" s="66">
        <f>SUM(U13:U15)</f>
        <v>624150</v>
      </c>
    </row>
    <row r="17" spans="1:21" s="10" customFormat="1" ht="15" customHeight="1" x14ac:dyDescent="0.25">
      <c r="A17" s="17"/>
      <c r="B17" s="39"/>
      <c r="C17" s="40"/>
      <c r="D17" s="41"/>
      <c r="E17" s="41"/>
      <c r="F17" s="17"/>
      <c r="G17" s="17"/>
      <c r="H17" s="17"/>
      <c r="I17" s="17"/>
      <c r="J17" s="17"/>
      <c r="K17" s="17"/>
      <c r="L17" s="17"/>
      <c r="M17" s="17"/>
      <c r="N17" s="17"/>
      <c r="O17" s="17"/>
      <c r="R17" s="17"/>
      <c r="S17" s="39"/>
      <c r="T17" s="39"/>
      <c r="U17" s="19"/>
    </row>
    <row r="18" spans="1:21" ht="15" customHeight="1" x14ac:dyDescent="0.25">
      <c r="B18" s="8" t="s">
        <v>16</v>
      </c>
      <c r="C18" s="27" t="s">
        <v>17</v>
      </c>
      <c r="D18" s="126"/>
      <c r="E18" s="126"/>
      <c r="F18" s="126"/>
      <c r="G18" s="126"/>
      <c r="H18" s="126"/>
      <c r="I18" s="126"/>
      <c r="J18" s="126"/>
      <c r="L18" s="188" t="s">
        <v>10</v>
      </c>
      <c r="M18" s="188"/>
      <c r="N18" s="188"/>
      <c r="O18" s="188"/>
      <c r="P18" s="187" t="s">
        <v>11</v>
      </c>
      <c r="Q18" s="187"/>
      <c r="R18" s="187"/>
      <c r="S18" s="195" t="s">
        <v>12</v>
      </c>
      <c r="T18" s="195"/>
      <c r="U18" s="195"/>
    </row>
    <row r="19" spans="1:21" ht="15" customHeight="1" x14ac:dyDescent="0.25">
      <c r="B19" s="126"/>
      <c r="C19" s="126"/>
      <c r="D19" s="126"/>
      <c r="E19" s="126"/>
      <c r="F19" s="126"/>
      <c r="G19" s="126"/>
      <c r="H19" s="126"/>
      <c r="I19" s="126"/>
      <c r="J19" s="126"/>
      <c r="L19" s="188"/>
      <c r="M19" s="188"/>
      <c r="N19" s="188"/>
      <c r="O19" s="188"/>
      <c r="P19" s="187"/>
      <c r="Q19" s="187"/>
      <c r="R19" s="187"/>
      <c r="S19" s="195"/>
      <c r="T19" s="195"/>
      <c r="U19" s="195"/>
    </row>
    <row r="20" spans="1:21" x14ac:dyDescent="0.25">
      <c r="D20" s="48"/>
      <c r="E20" s="9"/>
      <c r="F20" s="48"/>
      <c r="L20" s="188"/>
      <c r="M20" s="188"/>
      <c r="N20" s="188"/>
      <c r="O20" s="188"/>
      <c r="P20" s="187"/>
      <c r="Q20" s="187"/>
      <c r="R20" s="187"/>
      <c r="S20" s="195"/>
      <c r="T20" s="195"/>
      <c r="U20" s="195"/>
    </row>
    <row r="21" spans="1:21" x14ac:dyDescent="0.25">
      <c r="D21" s="48"/>
      <c r="E21" s="9"/>
      <c r="F21" s="48"/>
      <c r="L21" s="36"/>
      <c r="M21" s="36"/>
      <c r="N21" s="36"/>
      <c r="O21" s="36"/>
      <c r="P21" s="37"/>
      <c r="Q21" s="37"/>
      <c r="R21" s="37"/>
      <c r="S21" s="47"/>
      <c r="T21" s="47"/>
    </row>
    <row r="22" spans="1:21" x14ac:dyDescent="0.25">
      <c r="C22" s="38"/>
      <c r="D22" s="48"/>
      <c r="E22" s="9"/>
      <c r="F22" s="48"/>
      <c r="L22" s="36"/>
      <c r="M22" s="36"/>
      <c r="N22" s="36"/>
      <c r="O22" s="36"/>
      <c r="P22" s="37"/>
      <c r="Q22" s="37"/>
      <c r="R22" s="37"/>
      <c r="S22" s="47"/>
      <c r="T22" s="47"/>
    </row>
    <row r="23" spans="1:21" x14ac:dyDescent="0.25">
      <c r="A23" s="29"/>
      <c r="B23" s="30"/>
      <c r="D23" s="48"/>
      <c r="E23" s="9"/>
      <c r="F23" s="48"/>
      <c r="S23" s="69" t="s">
        <v>14</v>
      </c>
      <c r="T23" s="69"/>
      <c r="U23" s="69"/>
    </row>
    <row r="24" spans="1:21" x14ac:dyDescent="0.25">
      <c r="B24" s="10"/>
      <c r="D24" s="48"/>
      <c r="E24" s="9"/>
      <c r="F24" s="48"/>
      <c r="S24" s="69"/>
      <c r="T24" s="69"/>
      <c r="U24" s="69"/>
    </row>
    <row r="25" spans="1:21" x14ac:dyDescent="0.25">
      <c r="B25" s="10"/>
      <c r="D25" s="48"/>
      <c r="E25" s="9"/>
      <c r="F25" s="48"/>
      <c r="S25" s="69"/>
      <c r="T25" s="69"/>
      <c r="U25" s="69"/>
    </row>
    <row r="26" spans="1:21" ht="13" x14ac:dyDescent="0.3">
      <c r="B26" s="10"/>
      <c r="D26" s="65"/>
      <c r="F26" s="40"/>
      <c r="S26" s="69"/>
      <c r="T26" s="69"/>
      <c r="U26" s="69"/>
    </row>
    <row r="27" spans="1:21" x14ac:dyDescent="0.25">
      <c r="B27" s="10"/>
      <c r="F27" s="48"/>
      <c r="S27" s="69"/>
      <c r="T27" s="69"/>
      <c r="U27" s="69"/>
    </row>
    <row r="28" spans="1:21" x14ac:dyDescent="0.25">
      <c r="B28" s="10"/>
      <c r="F28" s="48"/>
      <c r="S28" s="69"/>
      <c r="T28" s="69"/>
      <c r="U28" s="69"/>
    </row>
    <row r="29" spans="1:21" x14ac:dyDescent="0.25">
      <c r="B29" s="10"/>
      <c r="F29" s="48"/>
      <c r="S29" s="69"/>
      <c r="T29" s="69"/>
      <c r="U29" s="69"/>
    </row>
    <row r="30" spans="1:21" x14ac:dyDescent="0.25">
      <c r="A30" s="30"/>
      <c r="B30" s="30"/>
      <c r="F30" s="48"/>
      <c r="S30" s="69"/>
      <c r="T30" s="69"/>
      <c r="U30" s="69"/>
    </row>
    <row r="31" spans="1:21" x14ac:dyDescent="0.25">
      <c r="F31" s="48"/>
    </row>
  </sheetData>
  <sheetProtection selectLockedCells="1"/>
  <protectedRanges>
    <protectedRange sqref="F19:F31 D8:D17" name="Range1_3"/>
    <protectedRange sqref="F8:F13" name="Range13_1"/>
    <protectedRange sqref="F18" name="Range1_1_1"/>
    <protectedRange sqref="D19:D25" name="Range1_2_1"/>
  </protectedRanges>
  <mergeCells count="23">
    <mergeCell ref="Q15:T15"/>
    <mergeCell ref="S16:T16"/>
    <mergeCell ref="L18:O20"/>
    <mergeCell ref="P18:R20"/>
    <mergeCell ref="S18:U20"/>
    <mergeCell ref="B15:P15"/>
    <mergeCell ref="S13:T13"/>
    <mergeCell ref="B14:P14"/>
    <mergeCell ref="Q14:T14"/>
    <mergeCell ref="N9:Q12"/>
    <mergeCell ref="F9:F12"/>
    <mergeCell ref="G9:G12"/>
    <mergeCell ref="H9:H12"/>
    <mergeCell ref="I9:I12"/>
    <mergeCell ref="J9:J12"/>
    <mergeCell ref="K9:K12"/>
    <mergeCell ref="L9:L12"/>
    <mergeCell ref="M9:M12"/>
    <mergeCell ref="B2:C3"/>
    <mergeCell ref="E2:R3"/>
    <mergeCell ref="B5:I5"/>
    <mergeCell ref="N7:Q7"/>
    <mergeCell ref="N8:Q8"/>
  </mergeCells>
  <printOptions horizontalCentered="1"/>
  <pageMargins left="0" right="0" top="0.74803149606299213" bottom="0.35433070866141736" header="0.31496062992125984" footer="0.31496062992125984"/>
  <pageSetup paperSize="9" scale="6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31"/>
  <sheetViews>
    <sheetView zoomScale="90" zoomScaleNormal="90" workbookViewId="0">
      <selection activeCell="D8" sqref="D8"/>
    </sheetView>
  </sheetViews>
  <sheetFormatPr defaultColWidth="8.81640625" defaultRowHeight="15.5" x14ac:dyDescent="0.5"/>
  <cols>
    <col min="1" max="1" width="4.54296875" style="70" bestFit="1" customWidth="1"/>
    <col min="2" max="2" width="21.81640625" style="70" customWidth="1"/>
    <col min="3" max="3" width="9.1796875" style="70" bestFit="1" customWidth="1"/>
    <col min="4" max="4" width="11.54296875" style="71" customWidth="1"/>
    <col min="5" max="5" width="13" style="72" bestFit="1" customWidth="1"/>
    <col min="6" max="6" width="8.81640625" style="71" customWidth="1"/>
    <col min="7" max="7" width="6.81640625" style="71" customWidth="1"/>
    <col min="8" max="8" width="7" style="71" customWidth="1"/>
    <col min="9" max="9" width="7.1796875" style="71" customWidth="1"/>
    <col min="10" max="11" width="9.81640625" style="71" customWidth="1"/>
    <col min="12" max="12" width="9.54296875" style="71" customWidth="1"/>
    <col min="13" max="13" width="7.453125" style="71" customWidth="1"/>
    <col min="14" max="14" width="9.453125" style="71" customWidth="1"/>
    <col min="15" max="15" width="8.81640625" style="71" customWidth="1"/>
    <col min="16" max="16" width="10.81640625" style="70" customWidth="1"/>
    <col min="17" max="17" width="14" style="70" customWidth="1"/>
    <col min="18" max="18" width="10" style="71" customWidth="1"/>
    <col min="19" max="19" width="11" style="71" customWidth="1"/>
    <col min="20" max="20" width="9.1796875" style="73" customWidth="1"/>
    <col min="21" max="21" width="12.81640625" style="70" customWidth="1"/>
    <col min="22" max="22" width="12.1796875" style="70" customWidth="1"/>
    <col min="23" max="16384" width="8.81640625" style="70"/>
  </cols>
  <sheetData>
    <row r="1" spans="1:22" x14ac:dyDescent="0.5">
      <c r="O1" s="70"/>
      <c r="Q1" s="71"/>
      <c r="S1" s="73"/>
      <c r="T1" s="70"/>
    </row>
    <row r="2" spans="1:22" ht="15" customHeight="1" x14ac:dyDescent="0.5">
      <c r="A2" s="74"/>
      <c r="B2" s="283" t="s">
        <v>57</v>
      </c>
      <c r="C2" s="284"/>
      <c r="D2" s="285"/>
      <c r="E2" s="74"/>
      <c r="F2" s="277" t="s">
        <v>98</v>
      </c>
      <c r="G2" s="278"/>
      <c r="H2" s="278"/>
      <c r="I2" s="278"/>
      <c r="J2" s="278"/>
      <c r="K2" s="278"/>
      <c r="L2" s="278"/>
      <c r="M2" s="278"/>
      <c r="N2" s="278"/>
      <c r="O2" s="278"/>
      <c r="P2" s="278"/>
      <c r="Q2" s="278"/>
      <c r="R2" s="278"/>
      <c r="S2" s="278"/>
      <c r="T2" s="278"/>
      <c r="U2" s="278"/>
      <c r="V2" s="279"/>
    </row>
    <row r="3" spans="1:22" ht="15" customHeight="1" x14ac:dyDescent="0.5">
      <c r="A3" s="74"/>
      <c r="B3" s="286"/>
      <c r="C3" s="287"/>
      <c r="D3" s="288"/>
      <c r="E3" s="74"/>
      <c r="F3" s="280"/>
      <c r="G3" s="281"/>
      <c r="H3" s="281"/>
      <c r="I3" s="281"/>
      <c r="J3" s="281"/>
      <c r="K3" s="281"/>
      <c r="L3" s="281"/>
      <c r="M3" s="281"/>
      <c r="N3" s="281"/>
      <c r="O3" s="281"/>
      <c r="P3" s="281"/>
      <c r="Q3" s="281"/>
      <c r="R3" s="281"/>
      <c r="S3" s="281"/>
      <c r="T3" s="281"/>
      <c r="U3" s="281"/>
      <c r="V3" s="282"/>
    </row>
    <row r="4" spans="1:22" ht="15" customHeight="1" x14ac:dyDescent="0.5">
      <c r="B4" s="75"/>
      <c r="I4" s="115"/>
      <c r="J4" s="115"/>
      <c r="K4" s="115"/>
      <c r="L4" s="115"/>
      <c r="M4" s="115"/>
      <c r="N4" s="115"/>
      <c r="O4" s="115"/>
      <c r="P4" s="115"/>
      <c r="Q4" s="115"/>
      <c r="R4" s="115"/>
      <c r="S4" s="115"/>
      <c r="T4" s="115"/>
      <c r="U4" s="115"/>
      <c r="V4" s="115"/>
    </row>
    <row r="5" spans="1:22" ht="25" customHeight="1" x14ac:dyDescent="0.5">
      <c r="B5" s="289" t="s">
        <v>81</v>
      </c>
      <c r="C5" s="290"/>
      <c r="D5" s="291"/>
      <c r="E5" s="116"/>
      <c r="F5" s="76"/>
      <c r="G5" s="76"/>
      <c r="H5" s="77"/>
      <c r="I5" s="115"/>
      <c r="J5" s="115"/>
      <c r="K5" s="115"/>
      <c r="L5" s="115"/>
      <c r="M5" s="115"/>
      <c r="N5" s="115"/>
      <c r="O5" s="115"/>
      <c r="P5" s="115"/>
      <c r="Q5" s="115"/>
      <c r="R5" s="115"/>
      <c r="S5" s="115"/>
      <c r="T5" s="115"/>
      <c r="U5" s="115"/>
      <c r="V5" s="115"/>
    </row>
    <row r="6" spans="1:22" ht="27" x14ac:dyDescent="0.5">
      <c r="B6" s="78"/>
      <c r="C6" s="79"/>
      <c r="D6" s="79"/>
      <c r="F6" s="80"/>
      <c r="G6" s="79"/>
      <c r="H6" s="79"/>
      <c r="I6" s="79"/>
      <c r="J6" s="79"/>
      <c r="L6" s="79"/>
      <c r="M6" s="79"/>
      <c r="R6" s="81" t="s">
        <v>18</v>
      </c>
      <c r="S6" s="81" t="s">
        <v>19</v>
      </c>
      <c r="T6" s="125"/>
      <c r="U6" s="124"/>
      <c r="V6" s="81" t="s">
        <v>19</v>
      </c>
    </row>
    <row r="7" spans="1:22" s="83" customFormat="1" x14ac:dyDescent="0.25">
      <c r="A7" s="82">
        <v>1</v>
      </c>
      <c r="B7" s="82">
        <v>2</v>
      </c>
      <c r="C7" s="82">
        <v>3</v>
      </c>
      <c r="D7" s="82">
        <v>4</v>
      </c>
      <c r="E7" s="82">
        <v>5</v>
      </c>
      <c r="F7" s="82">
        <v>6</v>
      </c>
      <c r="G7" s="82">
        <v>7</v>
      </c>
      <c r="H7" s="82">
        <v>8</v>
      </c>
      <c r="I7" s="82">
        <v>9</v>
      </c>
      <c r="J7" s="82">
        <v>10</v>
      </c>
      <c r="K7" s="82">
        <v>11</v>
      </c>
      <c r="L7" s="82">
        <v>12</v>
      </c>
      <c r="M7" s="82">
        <v>13</v>
      </c>
      <c r="N7" s="295">
        <v>14</v>
      </c>
      <c r="O7" s="296"/>
      <c r="P7" s="296"/>
      <c r="Q7" s="297"/>
      <c r="R7" s="82">
        <v>15</v>
      </c>
      <c r="S7" s="82">
        <v>16</v>
      </c>
      <c r="T7" s="82">
        <v>17</v>
      </c>
      <c r="U7" s="82">
        <v>18</v>
      </c>
      <c r="V7" s="82">
        <v>19</v>
      </c>
    </row>
    <row r="8" spans="1:22" s="71" customFormat="1" ht="78" x14ac:dyDescent="0.5">
      <c r="A8" s="118" t="s">
        <v>65</v>
      </c>
      <c r="B8" s="132" t="s">
        <v>66</v>
      </c>
      <c r="C8" s="84" t="s">
        <v>67</v>
      </c>
      <c r="D8" s="84" t="s">
        <v>76</v>
      </c>
      <c r="E8" s="85" t="s">
        <v>68</v>
      </c>
      <c r="F8" s="84" t="s">
        <v>69</v>
      </c>
      <c r="G8" s="84" t="s">
        <v>70</v>
      </c>
      <c r="H8" s="84" t="s">
        <v>71</v>
      </c>
      <c r="I8" s="84" t="s">
        <v>72</v>
      </c>
      <c r="J8" s="132" t="s">
        <v>73</v>
      </c>
      <c r="K8" s="84" t="s">
        <v>78</v>
      </c>
      <c r="L8" s="84" t="s">
        <v>77</v>
      </c>
      <c r="M8" s="132" t="s">
        <v>79</v>
      </c>
      <c r="N8" s="292" t="s">
        <v>89</v>
      </c>
      <c r="O8" s="293"/>
      <c r="P8" s="293"/>
      <c r="Q8" s="294"/>
      <c r="R8" s="84" t="s">
        <v>90</v>
      </c>
      <c r="S8" s="84" t="s">
        <v>91</v>
      </c>
      <c r="T8" s="86" t="s">
        <v>74</v>
      </c>
      <c r="U8" s="84" t="s">
        <v>75</v>
      </c>
      <c r="V8" s="84" t="s">
        <v>80</v>
      </c>
    </row>
    <row r="9" spans="1:22" s="95" customFormat="1" ht="30.65" customHeight="1" x14ac:dyDescent="0.25">
      <c r="A9" s="87">
        <v>1</v>
      </c>
      <c r="B9" s="88" t="s">
        <v>58</v>
      </c>
      <c r="C9" s="89">
        <v>188250</v>
      </c>
      <c r="D9" s="87">
        <v>138</v>
      </c>
      <c r="E9" s="90">
        <f t="shared" ref="E9:E12" si="0">D9*C9</f>
        <v>25978500</v>
      </c>
      <c r="F9" s="257" t="s">
        <v>101</v>
      </c>
      <c r="G9" s="257">
        <v>4</v>
      </c>
      <c r="H9" s="257">
        <v>4</v>
      </c>
      <c r="I9" s="257">
        <v>4</v>
      </c>
      <c r="J9" s="182" t="s">
        <v>7</v>
      </c>
      <c r="K9" s="257" t="s">
        <v>38</v>
      </c>
      <c r="L9" s="257" t="s">
        <v>32</v>
      </c>
      <c r="M9" s="182" t="s">
        <v>7</v>
      </c>
      <c r="N9" s="266" t="s">
        <v>86</v>
      </c>
      <c r="O9" s="267"/>
      <c r="P9" s="267"/>
      <c r="Q9" s="268"/>
      <c r="R9" s="91">
        <v>0</v>
      </c>
      <c r="S9" s="91">
        <v>0</v>
      </c>
      <c r="T9" s="92">
        <f>S9*(D9/2)+R9</f>
        <v>0</v>
      </c>
      <c r="U9" s="93">
        <f t="shared" ref="U9:U12" si="1">T9*C9</f>
        <v>0</v>
      </c>
      <c r="V9" s="94"/>
    </row>
    <row r="10" spans="1:22" s="95" customFormat="1" ht="30.65" customHeight="1" x14ac:dyDescent="0.25">
      <c r="A10" s="87">
        <v>2</v>
      </c>
      <c r="B10" s="88" t="s">
        <v>59</v>
      </c>
      <c r="C10" s="89">
        <v>188250</v>
      </c>
      <c r="D10" s="87">
        <v>92</v>
      </c>
      <c r="E10" s="90">
        <f t="shared" si="0"/>
        <v>17319000</v>
      </c>
      <c r="F10" s="258"/>
      <c r="G10" s="258"/>
      <c r="H10" s="258"/>
      <c r="I10" s="258"/>
      <c r="J10" s="183"/>
      <c r="K10" s="258"/>
      <c r="L10" s="258"/>
      <c r="M10" s="183"/>
      <c r="N10" s="269" t="s">
        <v>87</v>
      </c>
      <c r="O10" s="270"/>
      <c r="P10" s="270"/>
      <c r="Q10" s="271"/>
      <c r="R10" s="91">
        <v>0</v>
      </c>
      <c r="S10" s="91">
        <v>0</v>
      </c>
      <c r="T10" s="92">
        <f t="shared" ref="T10:T12" si="2">S10*D10/2+R10</f>
        <v>0</v>
      </c>
      <c r="U10" s="93">
        <f t="shared" si="1"/>
        <v>0</v>
      </c>
      <c r="V10" s="94"/>
    </row>
    <row r="11" spans="1:22" s="95" customFormat="1" ht="30.65" customHeight="1" x14ac:dyDescent="0.25">
      <c r="A11" s="87">
        <v>3</v>
      </c>
      <c r="B11" s="88" t="s">
        <v>61</v>
      </c>
      <c r="C11" s="89">
        <v>188250</v>
      </c>
      <c r="D11" s="87">
        <v>124</v>
      </c>
      <c r="E11" s="90">
        <f t="shared" si="0"/>
        <v>23343000</v>
      </c>
      <c r="F11" s="258"/>
      <c r="G11" s="258"/>
      <c r="H11" s="258"/>
      <c r="I11" s="258"/>
      <c r="J11" s="183"/>
      <c r="K11" s="258"/>
      <c r="L11" s="258"/>
      <c r="M11" s="183"/>
      <c r="N11" s="269" t="s">
        <v>88</v>
      </c>
      <c r="O11" s="270"/>
      <c r="P11" s="270"/>
      <c r="Q11" s="271"/>
      <c r="R11" s="91">
        <v>0</v>
      </c>
      <c r="S11" s="91">
        <v>0</v>
      </c>
      <c r="T11" s="92">
        <f t="shared" si="2"/>
        <v>0</v>
      </c>
      <c r="U11" s="93">
        <f t="shared" si="1"/>
        <v>0</v>
      </c>
      <c r="V11" s="94"/>
    </row>
    <row r="12" spans="1:22" s="95" customFormat="1" ht="30.65" customHeight="1" x14ac:dyDescent="0.25">
      <c r="A12" s="87">
        <v>4</v>
      </c>
      <c r="B12" s="88" t="s">
        <v>60</v>
      </c>
      <c r="C12" s="89">
        <v>188250</v>
      </c>
      <c r="D12" s="87">
        <v>76</v>
      </c>
      <c r="E12" s="90">
        <f t="shared" si="0"/>
        <v>14307000</v>
      </c>
      <c r="F12" s="258"/>
      <c r="G12" s="258"/>
      <c r="H12" s="258"/>
      <c r="I12" s="258"/>
      <c r="J12" s="183"/>
      <c r="K12" s="258"/>
      <c r="L12" s="258"/>
      <c r="M12" s="183"/>
      <c r="N12" s="298" t="s">
        <v>92</v>
      </c>
      <c r="O12" s="299"/>
      <c r="P12" s="299"/>
      <c r="Q12" s="300"/>
      <c r="R12" s="91">
        <v>0</v>
      </c>
      <c r="S12" s="91">
        <v>0</v>
      </c>
      <c r="T12" s="92">
        <f t="shared" si="2"/>
        <v>0</v>
      </c>
      <c r="U12" s="93">
        <f t="shared" si="1"/>
        <v>0</v>
      </c>
      <c r="V12" s="94"/>
    </row>
    <row r="13" spans="1:22" s="95" customFormat="1" ht="14.15" customHeight="1" x14ac:dyDescent="0.4">
      <c r="A13" s="96"/>
      <c r="B13" s="97" t="s">
        <v>62</v>
      </c>
      <c r="C13" s="98">
        <f>SUM(C9:C12)</f>
        <v>753000</v>
      </c>
      <c r="D13" s="99">
        <f>SUM(D9:D12)</f>
        <v>430</v>
      </c>
      <c r="E13" s="99">
        <f>SUM(E9:E12)</f>
        <v>80947500</v>
      </c>
      <c r="F13" s="96"/>
      <c r="G13" s="96"/>
      <c r="H13" s="96"/>
      <c r="I13" s="96"/>
      <c r="J13" s="100"/>
      <c r="K13" s="96"/>
      <c r="L13" s="100"/>
      <c r="M13" s="100"/>
      <c r="N13" s="96"/>
      <c r="O13" s="96"/>
      <c r="P13" s="101"/>
      <c r="Q13" s="102"/>
      <c r="R13" s="102"/>
      <c r="S13" s="261"/>
      <c r="T13" s="262"/>
      <c r="U13" s="119">
        <f>SUM(U9:U12)</f>
        <v>0</v>
      </c>
      <c r="V13" s="134"/>
    </row>
    <row r="14" spans="1:22" s="95" customFormat="1" ht="14.15" customHeight="1" x14ac:dyDescent="0.25">
      <c r="A14" s="103">
        <v>8</v>
      </c>
      <c r="B14" s="263" t="s">
        <v>63</v>
      </c>
      <c r="C14" s="264"/>
      <c r="D14" s="264"/>
      <c r="E14" s="264"/>
      <c r="F14" s="264"/>
      <c r="G14" s="264"/>
      <c r="H14" s="264"/>
      <c r="I14" s="264"/>
      <c r="J14" s="264"/>
      <c r="K14" s="264"/>
      <c r="L14" s="264"/>
      <c r="M14" s="264"/>
      <c r="N14" s="264"/>
      <c r="O14" s="264"/>
      <c r="P14" s="265"/>
      <c r="Q14" s="259" t="s">
        <v>93</v>
      </c>
      <c r="R14" s="259"/>
      <c r="S14" s="259"/>
      <c r="T14" s="259"/>
      <c r="U14" s="104">
        <v>0</v>
      </c>
      <c r="V14" s="135"/>
    </row>
    <row r="15" spans="1:22" s="95" customFormat="1" ht="14.15" customHeight="1" x14ac:dyDescent="0.25">
      <c r="A15" s="87">
        <v>9</v>
      </c>
      <c r="B15" s="263" t="s">
        <v>64</v>
      </c>
      <c r="C15" s="264"/>
      <c r="D15" s="264"/>
      <c r="E15" s="264"/>
      <c r="F15" s="264"/>
      <c r="G15" s="264"/>
      <c r="H15" s="264"/>
      <c r="I15" s="264"/>
      <c r="J15" s="264"/>
      <c r="K15" s="264"/>
      <c r="L15" s="264"/>
      <c r="M15" s="264"/>
      <c r="N15" s="264"/>
      <c r="O15" s="264"/>
      <c r="P15" s="264"/>
      <c r="Q15" s="272" t="s">
        <v>94</v>
      </c>
      <c r="R15" s="272"/>
      <c r="S15" s="272"/>
      <c r="T15" s="273"/>
      <c r="U15" s="104">
        <v>0</v>
      </c>
      <c r="V15" s="135"/>
    </row>
    <row r="16" spans="1:22" s="95" customFormat="1" ht="15" customHeight="1" x14ac:dyDescent="0.25">
      <c r="A16" s="96"/>
      <c r="B16" s="274"/>
      <c r="C16" s="275"/>
      <c r="D16" s="275"/>
      <c r="E16" s="275"/>
      <c r="F16" s="275"/>
      <c r="G16" s="275"/>
      <c r="H16" s="275"/>
      <c r="I16" s="275"/>
      <c r="J16" s="275"/>
      <c r="K16" s="275"/>
      <c r="L16" s="275"/>
      <c r="M16" s="275"/>
      <c r="N16" s="275"/>
      <c r="O16" s="275"/>
      <c r="P16" s="275"/>
      <c r="Q16" s="275"/>
      <c r="R16" s="276"/>
      <c r="S16" s="260" t="s">
        <v>95</v>
      </c>
      <c r="T16" s="260"/>
      <c r="U16" s="120">
        <f>SUM(U13:U15)</f>
        <v>0</v>
      </c>
      <c r="V16" s="135"/>
    </row>
    <row r="17" spans="1:21" s="95" customFormat="1" ht="15" customHeight="1" x14ac:dyDescent="0.25">
      <c r="A17" s="105"/>
      <c r="B17" s="106"/>
      <c r="C17" s="107"/>
      <c r="D17" s="108"/>
      <c r="E17" s="108"/>
      <c r="F17" s="105"/>
      <c r="G17" s="105"/>
      <c r="H17" s="105"/>
      <c r="I17" s="105"/>
      <c r="J17" s="105"/>
      <c r="K17" s="105"/>
      <c r="L17" s="105"/>
      <c r="M17" s="105"/>
      <c r="N17" s="105"/>
      <c r="O17" s="105"/>
      <c r="R17" s="105"/>
      <c r="S17" s="106"/>
      <c r="T17" s="106"/>
      <c r="U17" s="109"/>
    </row>
    <row r="18" spans="1:21" ht="15" customHeight="1" x14ac:dyDescent="0.5">
      <c r="B18" s="110" t="s">
        <v>85</v>
      </c>
      <c r="C18" s="81" t="s">
        <v>17</v>
      </c>
      <c r="D18" s="133"/>
      <c r="E18" s="133"/>
      <c r="F18" s="133"/>
      <c r="G18" s="133"/>
      <c r="H18" s="133"/>
      <c r="I18" s="133"/>
      <c r="J18" s="133"/>
      <c r="L18" s="255" t="s">
        <v>82</v>
      </c>
      <c r="M18" s="255"/>
      <c r="N18" s="255"/>
      <c r="O18" s="255"/>
      <c r="P18" s="256" t="s">
        <v>83</v>
      </c>
      <c r="Q18" s="256"/>
      <c r="R18" s="256"/>
      <c r="S18" s="256" t="s">
        <v>84</v>
      </c>
      <c r="T18" s="256"/>
      <c r="U18" s="256"/>
    </row>
    <row r="19" spans="1:21" ht="14" customHeight="1" x14ac:dyDescent="0.5">
      <c r="B19" s="133"/>
      <c r="C19" s="133"/>
      <c r="D19" s="133"/>
      <c r="E19" s="133"/>
      <c r="F19" s="133"/>
      <c r="G19" s="133"/>
      <c r="H19" s="133"/>
      <c r="I19" s="133"/>
      <c r="J19" s="133"/>
      <c r="L19" s="255"/>
      <c r="M19" s="255"/>
      <c r="N19" s="255"/>
      <c r="O19" s="255"/>
      <c r="P19" s="256"/>
      <c r="Q19" s="256"/>
      <c r="R19" s="256"/>
      <c r="S19" s="256"/>
      <c r="T19" s="256"/>
      <c r="U19" s="256"/>
    </row>
    <row r="20" spans="1:21" x14ac:dyDescent="0.5">
      <c r="D20" s="103"/>
      <c r="E20" s="73"/>
      <c r="F20" s="103"/>
      <c r="L20" s="1"/>
      <c r="M20" s="1"/>
      <c r="N20" s="1"/>
      <c r="O20" s="1"/>
      <c r="P20"/>
      <c r="Q20"/>
      <c r="R20" s="69"/>
      <c r="S20" s="69"/>
      <c r="T20" s="69"/>
      <c r="U20" s="69"/>
    </row>
    <row r="21" spans="1:21" x14ac:dyDescent="0.5">
      <c r="D21" s="103"/>
      <c r="E21" s="73"/>
      <c r="F21" s="103"/>
      <c r="L21" s="1"/>
      <c r="M21" s="1"/>
      <c r="N21" s="1"/>
      <c r="O21" s="1"/>
      <c r="P21"/>
      <c r="Q21"/>
      <c r="R21" s="71" t="s">
        <v>96</v>
      </c>
      <c r="S21" s="69"/>
      <c r="T21" s="69"/>
      <c r="U21" s="69"/>
    </row>
    <row r="22" spans="1:21" x14ac:dyDescent="0.5">
      <c r="C22" s="105"/>
      <c r="D22" s="103"/>
      <c r="E22" s="73"/>
      <c r="F22" s="103"/>
      <c r="L22" s="111"/>
      <c r="M22" s="111"/>
      <c r="N22" s="111"/>
      <c r="O22" s="111"/>
      <c r="P22" s="112"/>
      <c r="Q22" s="112"/>
      <c r="R22" s="112"/>
      <c r="S22" s="112"/>
      <c r="T22" s="112"/>
    </row>
    <row r="23" spans="1:21" x14ac:dyDescent="0.5">
      <c r="A23" s="71"/>
      <c r="D23" s="103"/>
      <c r="E23" s="73"/>
      <c r="F23" s="103"/>
      <c r="S23" s="113"/>
      <c r="T23" s="113"/>
      <c r="U23" s="113"/>
    </row>
    <row r="24" spans="1:21" x14ac:dyDescent="0.5">
      <c r="B24" s="95"/>
      <c r="D24" s="103"/>
      <c r="E24" s="73"/>
      <c r="F24" s="103"/>
      <c r="R24" s="117"/>
      <c r="S24" s="113"/>
      <c r="T24" s="113"/>
      <c r="U24" s="113"/>
    </row>
    <row r="25" spans="1:21" x14ac:dyDescent="0.5">
      <c r="B25" s="95"/>
      <c r="D25" s="103"/>
      <c r="E25" s="73"/>
      <c r="F25" s="103"/>
      <c r="S25" s="113"/>
      <c r="T25" s="113"/>
      <c r="U25" s="113"/>
    </row>
    <row r="26" spans="1:21" x14ac:dyDescent="0.5">
      <c r="B26" s="95"/>
      <c r="D26" s="114"/>
      <c r="F26" s="107"/>
      <c r="S26" s="113"/>
      <c r="T26" s="113"/>
      <c r="U26" s="113"/>
    </row>
    <row r="27" spans="1:21" x14ac:dyDescent="0.5">
      <c r="B27" s="95"/>
      <c r="F27" s="103"/>
      <c r="S27" s="113"/>
      <c r="T27" s="113"/>
      <c r="U27" s="113"/>
    </row>
    <row r="28" spans="1:21" x14ac:dyDescent="0.5">
      <c r="B28" s="95"/>
      <c r="F28" s="103"/>
      <c r="S28" s="113"/>
      <c r="T28" s="113"/>
      <c r="U28" s="113"/>
    </row>
    <row r="29" spans="1:21" x14ac:dyDescent="0.5">
      <c r="B29" s="95"/>
      <c r="F29" s="103"/>
      <c r="S29" s="113"/>
      <c r="T29" s="113"/>
      <c r="U29" s="113"/>
    </row>
    <row r="30" spans="1:21" x14ac:dyDescent="0.5">
      <c r="F30" s="103"/>
      <c r="S30" s="113"/>
      <c r="T30" s="113"/>
      <c r="U30" s="113"/>
    </row>
    <row r="31" spans="1:21" x14ac:dyDescent="0.5">
      <c r="F31" s="103"/>
    </row>
  </sheetData>
  <sheetProtection selectLockedCells="1"/>
  <protectedRanges>
    <protectedRange sqref="F19:F31 D9:D17" name="Range1"/>
    <protectedRange sqref="D19:D25" name="Range1_2"/>
    <protectedRange sqref="D8" name="Range1_5_1"/>
    <protectedRange sqref="F8" name="Range13_4_1"/>
  </protectedRanges>
  <mergeCells count="27">
    <mergeCell ref="B15:P15"/>
    <mergeCell ref="Q15:T15"/>
    <mergeCell ref="B16:R16"/>
    <mergeCell ref="F2:V3"/>
    <mergeCell ref="B2:D3"/>
    <mergeCell ref="B5:D5"/>
    <mergeCell ref="J9:J12"/>
    <mergeCell ref="K9:K12"/>
    <mergeCell ref="N8:Q8"/>
    <mergeCell ref="N7:Q7"/>
    <mergeCell ref="N12:Q12"/>
    <mergeCell ref="L18:O19"/>
    <mergeCell ref="P18:R19"/>
    <mergeCell ref="S18:U19"/>
    <mergeCell ref="L9:L12"/>
    <mergeCell ref="M9:M12"/>
    <mergeCell ref="Q14:T14"/>
    <mergeCell ref="S16:T16"/>
    <mergeCell ref="S13:T13"/>
    <mergeCell ref="B14:P14"/>
    <mergeCell ref="N9:Q9"/>
    <mergeCell ref="N10:Q10"/>
    <mergeCell ref="N11:Q11"/>
    <mergeCell ref="F9:F12"/>
    <mergeCell ref="G9:G12"/>
    <mergeCell ref="H9:H12"/>
    <mergeCell ref="I9:I12"/>
  </mergeCells>
  <pageMargins left="0.39370078740157483" right="0.39370078740157483" top="0.74803149606299213" bottom="0.74803149606299213" header="0.31496062992125984" footer="0.31496062992125984"/>
  <pageSetup paperSize="9" scale="6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B57AF4E266474490E83C56DD2D462C" ma:contentTypeVersion="10" ma:contentTypeDescription="Create a new document." ma:contentTypeScope="" ma:versionID="97f35a49fe591d7d0702a437f8e33219">
  <xsd:schema xmlns:xsd="http://www.w3.org/2001/XMLSchema" xmlns:xs="http://www.w3.org/2001/XMLSchema" xmlns:p="http://schemas.microsoft.com/office/2006/metadata/properties" xmlns:ns3="02340b0e-0540-46c1-b4d6-e18e9581c31d" targetNamespace="http://schemas.microsoft.com/office/2006/metadata/properties" ma:root="true" ma:fieldsID="8a03a1667a6245689aa13449eec2c225" ns3:_="">
    <xsd:import namespace="02340b0e-0540-46c1-b4d6-e18e9581c31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340b0e-0540-46c1-b4d6-e18e9581c3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0D91CC-D018-4983-B3AF-E10C79F35E6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2340b0e-0540-46c1-b4d6-e18e9581c31d"/>
    <ds:schemaRef ds:uri="http://www.w3.org/XML/1998/namespace"/>
    <ds:schemaRef ds:uri="http://purl.org/dc/dcmitype/"/>
  </ds:schemaRefs>
</ds:datastoreItem>
</file>

<file path=customXml/itemProps2.xml><?xml version="1.0" encoding="utf-8"?>
<ds:datastoreItem xmlns:ds="http://schemas.openxmlformats.org/officeDocument/2006/customXml" ds:itemID="{E11001B4-F94D-4DE4-A7E3-47C76A045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340b0e-0540-46c1-b4d6-e18e9581c3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586011-5C3F-4FFF-A80B-0771EDA925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Grade 1</vt:lpstr>
      <vt:lpstr>CFW</vt:lpstr>
      <vt:lpstr>Grade3 textbook 4 subjects </vt:lpstr>
      <vt:lpstr>Grade 2 - LAO</vt:lpstr>
      <vt:lpstr>CFW!Print_Area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Gibbings</dc:creator>
  <cp:lastModifiedBy>Anne Stasinowsky</cp:lastModifiedBy>
  <cp:lastPrinted>2024-04-08T03:28:11Z</cp:lastPrinted>
  <dcterms:created xsi:type="dcterms:W3CDTF">1996-10-14T23:33:28Z</dcterms:created>
  <dcterms:modified xsi:type="dcterms:W3CDTF">2024-04-11T04:54:10Z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0x0101005AB57AF4E266474490E83C56DD2D462C</vt:lpwstr>
  </property>
</Properties>
</file>